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94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<sst xmlns="http://schemas.openxmlformats.org/spreadsheetml/2006/main" count="12" uniqueCount="12">
  <si>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Количество плит</t>
  </si>
  <si>
    <t>Профиль 3,7</t>
  </si>
  <si>
    <t>Профиль 1,2</t>
  </si>
  <si>
    <t>Профиль 0,6</t>
  </si>
  <si>
    <t>Пристенный угол</t>
  </si>
  <si>
    <t>Анкер-болт</t>
  </si>
  <si>
    <t>Европодвес</t>
  </si>
  <si>
    <t>Количество светильников</t>
  </si>
  <si>
    <t>Длина</t>
  </si>
  <si>
    <t>Ширина</t>
  </si>
  <si>
    <t>Ваша площадь</t>
  </si>
  <si>
    <t xml:space="preserve">Введите размеры помещения, 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</si>
</sst>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33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7</xdr:row>
      <xdr:rowOff>95250</xdr:rowOff>
    </xdr:from>
    <xdr:to>
      <xdr:col>2</xdr:col>
      <xdr:colOff>1028700</xdr:colOff>
      <xdr:row>7</xdr:row>
      <xdr:rowOff>876300</xdr:rowOff>
    </xdr:to>
    <xdr:pic>
      <xdr:nvPicPr>
        <xdr:cNvPr id="1" name="Picture 1" descr="http://potolokspec.ru/wp-content/uploads/plitka-potolochnaya-dlya-armstron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5241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8</xdr:row>
      <xdr:rowOff>76200</xdr:rowOff>
    </xdr:from>
    <xdr:to>
      <xdr:col>2</xdr:col>
      <xdr:colOff>1066800</xdr:colOff>
      <xdr:row>8</xdr:row>
      <xdr:rowOff>828675</xdr:rowOff>
    </xdr:to>
    <xdr:pic>
      <xdr:nvPicPr>
        <xdr:cNvPr id="2" name="Picture 3" descr="http://www.nl.ua/upload/iblock/9e9/t-profil-armstrong-djevelin-600-m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505200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9</xdr:row>
      <xdr:rowOff>28575</xdr:rowOff>
    </xdr:from>
    <xdr:to>
      <xdr:col>2</xdr:col>
      <xdr:colOff>1028700</xdr:colOff>
      <xdr:row>9</xdr:row>
      <xdr:rowOff>781050</xdr:rowOff>
    </xdr:to>
    <xdr:pic>
      <xdr:nvPicPr>
        <xdr:cNvPr id="3" name="Picture 3" descr="http://www.nl.ua/upload/iblock/9e9/t-profil-armstrong-djevelin-600-m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4419600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</xdr:row>
      <xdr:rowOff>66675</xdr:rowOff>
    </xdr:from>
    <xdr:to>
      <xdr:col>2</xdr:col>
      <xdr:colOff>1038225</xdr:colOff>
      <xdr:row>10</xdr:row>
      <xdr:rowOff>819150</xdr:rowOff>
    </xdr:to>
    <xdr:pic>
      <xdr:nvPicPr>
        <xdr:cNvPr id="4" name="Picture 3" descr="http://www.nl.ua/upload/iblock/9e9/t-profil-armstrong-djevelin-600-m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5324475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11</xdr:row>
      <xdr:rowOff>133350</xdr:rowOff>
    </xdr:from>
    <xdr:to>
      <xdr:col>2</xdr:col>
      <xdr:colOff>1019175</xdr:colOff>
      <xdr:row>11</xdr:row>
      <xdr:rowOff>914400</xdr:rowOff>
    </xdr:to>
    <xdr:pic>
      <xdr:nvPicPr>
        <xdr:cNvPr id="5" name="Picture 8" descr="http://images.ua.prom.st/197370092_w100_h100_7_7c7521a72b96__db9242dea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2388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12</xdr:row>
      <xdr:rowOff>142875</xdr:rowOff>
    </xdr:from>
    <xdr:to>
      <xdr:col>2</xdr:col>
      <xdr:colOff>876300</xdr:colOff>
      <xdr:row>12</xdr:row>
      <xdr:rowOff>590550</xdr:rowOff>
    </xdr:to>
    <xdr:pic>
      <xdr:nvPicPr>
        <xdr:cNvPr id="6" name="Picture 9" descr="http://st0.isolux.ru/media/wysiwyg/seo/anker-s-kryuko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7162800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13</xdr:row>
      <xdr:rowOff>114300</xdr:rowOff>
    </xdr:from>
    <xdr:to>
      <xdr:col>2</xdr:col>
      <xdr:colOff>971550</xdr:colOff>
      <xdr:row>13</xdr:row>
      <xdr:rowOff>819150</xdr:rowOff>
    </xdr:to>
    <xdr:pic>
      <xdr:nvPicPr>
        <xdr:cNvPr id="7" name="Picture 10" descr="http://www.vashdom.ru/image/price/57849/pic_275922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7886700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</xdr:row>
      <xdr:rowOff>76200</xdr:rowOff>
    </xdr:from>
    <xdr:to>
      <xdr:col>2</xdr:col>
      <xdr:colOff>1038225</xdr:colOff>
      <xdr:row>14</xdr:row>
      <xdr:rowOff>828675</xdr:rowOff>
    </xdr:to>
    <xdr:pic>
      <xdr:nvPicPr>
        <xdr:cNvPr id="8" name="Picture 11" descr="http://st.xn--j1aie4bxa.xn--p1ai/6/1403/036/lvo418in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14700" y="8753475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5.00390625" style="1" customWidth="1"/>
    <col min="2" max="2" width="13.28125" style="1" customWidth="1"/>
    <col min="3" max="3" width="17.7109375" style="1" customWidth="1"/>
    <col min="4" max="16384" width="9.140625" style="1" customWidth="1"/>
  </cols>
  <sheetData>
    <row r="3" spans="1:3" ht="15.75" thickBot="1">
      <c r="A3" s="3"/>
      <c r="B3" s="3"/>
      <c r="C3" s="3"/>
    </row>
    <row r="4" spans="1:4" ht="28.5" customHeight="1" thickBot="1">
      <c r="A4" s="5" t="s">
        <v>11</v>
      </c>
      <c r="B4" s="5"/>
      <c r="C4" s="5"/>
      <c r="D4" s="2"/>
    </row>
    <row r="5" spans="1:4" ht="28.5" customHeight="1" thickBot="1">
      <c r="A5" s="6" t="s">
        <v>8</v>
      </c>
      <c r="B5" s="6"/>
      <c r="C5" s="7"/>
      <c r="D5" s="2"/>
    </row>
    <row r="6" spans="1:4" ht="28.5" customHeight="1" thickBot="1">
      <c r="A6" s="6" t="s">
        <v>9</v>
      </c>
      <c r="B6" s="6"/>
      <c r="C6" s="7"/>
      <c r="D6" s="2"/>
    </row>
    <row r="7" spans="1:4" ht="60" customHeight="1" thickBot="1">
      <c r="A7" s="6" t="s">
        <v>10</v>
      </c>
      <c r="B7" s="6"/>
      <c r="C7" s="8">
        <f>C5*C6</f>
        <v>0</v>
      </c>
      <c r="D7" s="2"/>
    </row>
    <row r="8" spans="1:4" ht="78.75" customHeight="1" thickBot="1">
      <c r="A8" s="9" t="s">
        <v>0</v>
      </c>
      <c r="B8" s="10">
        <f>C7/0.36</f>
        <v>0</v>
      </c>
      <c r="C8" s="11"/>
      <c r="D8" s="2"/>
    </row>
    <row r="9" spans="1:4" ht="75.75" customHeight="1" thickBot="1">
      <c r="A9" s="9" t="s">
        <v>1</v>
      </c>
      <c r="B9" s="10">
        <f>(C7*0.84)/3.7</f>
        <v>0</v>
      </c>
      <c r="C9" s="11"/>
      <c r="D9" s="2"/>
    </row>
    <row r="10" spans="1:4" ht="68.25" customHeight="1" thickBot="1">
      <c r="A10" s="9" t="s">
        <v>2</v>
      </c>
      <c r="B10" s="10">
        <f>(C7*1.68)/1.2</f>
        <v>0</v>
      </c>
      <c r="C10" s="11"/>
      <c r="D10" s="2"/>
    </row>
    <row r="11" spans="1:4" ht="66.75" customHeight="1" thickBot="1">
      <c r="A11" s="9" t="s">
        <v>3</v>
      </c>
      <c r="B11" s="10">
        <f>(C7*0.84)/0.6</f>
        <v>0</v>
      </c>
      <c r="C11" s="11"/>
      <c r="D11" s="2"/>
    </row>
    <row r="12" spans="1:4" ht="72" customHeight="1" thickBot="1">
      <c r="A12" s="9" t="s">
        <v>4</v>
      </c>
      <c r="B12" s="10">
        <f>(((C5+C6)*2)/3)+1</f>
        <v>1</v>
      </c>
      <c r="C12" s="11"/>
      <c r="D12" s="2"/>
    </row>
    <row r="13" spans="1:4" ht="59.25" customHeight="1" thickBot="1">
      <c r="A13" s="9" t="s">
        <v>5</v>
      </c>
      <c r="B13" s="10">
        <f>C7*0.8</f>
        <v>0</v>
      </c>
      <c r="C13" s="11"/>
      <c r="D13" s="2"/>
    </row>
    <row r="14" spans="1:4" ht="71.25" customHeight="1" thickBot="1">
      <c r="A14" s="9" t="s">
        <v>6</v>
      </c>
      <c r="B14" s="10">
        <f>C7*0.8</f>
        <v>0</v>
      </c>
      <c r="C14" s="11"/>
      <c r="D14" s="2"/>
    </row>
    <row r="15" spans="1:4" ht="70.5" customHeight="1" thickBot="1">
      <c r="A15" s="9" t="s">
        <v>7</v>
      </c>
      <c r="B15" s="10">
        <f>C7/5</f>
        <v>0</v>
      </c>
      <c r="C15" s="11"/>
      <c r="D15" s="2"/>
    </row>
    <row r="16" spans="1:3" ht="15">
      <c r="A16" s="4"/>
      <c r="B16" s="4"/>
      <c r="C16" s="4"/>
    </row>
  </sheetData>
  <sheetProtection formatCells="0" formatColumns="0" formatRows="0" insertColumns="0" insertRows="0" insertHyperlinks="0" deleteColumns="0" deleteRows="0" sort="0" autoFilter="0" pivotTables="0"/>
  <mergeCells count="4">
    <mergeCell ref="A7:B7"/>
    <mergeCell ref="A4:C4"/>
    <mergeCell ref="A5:B5"/>
    <mergeCell ref="A6:B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 Belarus 2009 DVD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2016-08-14T11:04:55Z</dcterms:created>
  <dcterms:modified xsi:type="dcterms:W3CDTF">2016-08-15T16:58:51Z</dcterms:modified>
  <cp:category/>
  <cp:version/>
  <cp:contentType/>
  <cp:contentStatus/>
</cp:coreProperties>
</file>