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>
    <definedName name="_xlnm._FilterDatabase" localSheetId="0" hidden="1">'TDSheet'!$M$1:$M$86</definedName>
  </definedNames>
  <calcPr fullCalcOnLoad="1" refMode="R1C1"/>
</workbook>
</file>

<file path=xl/sharedStrings.xml><?xml version="1.0" encoding="utf-8"?>
<sst xmlns="http://schemas.openxmlformats.org/spreadsheetml/2006/main" count="378" uniqueCount="124">
  <si>
    <t>Прайс-лист</t>
  </si>
  <si>
    <t>ООО "БЕЛПУЛЬТмастер"</t>
  </si>
  <si>
    <t>В валютах цен.</t>
  </si>
  <si>
    <t>Цены указаны на 29.11.2017</t>
  </si>
  <si>
    <t>Ценовая группа/ Номенклатура/ Характеристика номенклатуры</t>
  </si>
  <si>
    <t xml:space="preserve">Номенклатура.Артикул </t>
  </si>
  <si>
    <t>Свободный остаток</t>
  </si>
  <si>
    <t>Ед.</t>
  </si>
  <si>
    <t xml:space="preserve">    Аккумуляторные батареи (АКБ)</t>
  </si>
  <si>
    <t xml:space="preserve">        AA/R06</t>
  </si>
  <si>
    <t xml:space="preserve">            GP 2700 mAh AAHC-2BP</t>
  </si>
  <si>
    <t>GP2700AA</t>
  </si>
  <si>
    <t>шт</t>
  </si>
  <si>
    <t xml:space="preserve">            Аккумулятор Camelion AA-2100-BP2 NH Always Ready 24/384</t>
  </si>
  <si>
    <t>AA-2100-BP2</t>
  </si>
  <si>
    <t xml:space="preserve">            Аккумулятор Camelion AA-2300-BP2 NH Always Ready 24/384</t>
  </si>
  <si>
    <t>AA-2300-BP2</t>
  </si>
  <si>
    <t xml:space="preserve">            Аккумулятор Camelion AA-2500-BP2 NH Always Ready 24/384</t>
  </si>
  <si>
    <t>AA-2500-BP2</t>
  </si>
  <si>
    <t xml:space="preserve">            Аккумулятор Camelion NH-AA2300BP2  24/384</t>
  </si>
  <si>
    <t>NH-AA2300BP2</t>
  </si>
  <si>
    <t xml:space="preserve">            Аккумулятор Camelion NH-AA2500BP2  24/384</t>
  </si>
  <si>
    <t>NH-AA2500BP2</t>
  </si>
  <si>
    <t xml:space="preserve">        AAA/R03</t>
  </si>
  <si>
    <t xml:space="preserve">            Smartbuy AAA/2BL 800 mAh (24/240) (SBBR-3A02BL800) Аккумулятор</t>
  </si>
  <si>
    <t>SB800AAA</t>
  </si>
  <si>
    <t xml:space="preserve">            Smartbuy AAA/2BL 950 mAh (24/240) Аккумулятор</t>
  </si>
  <si>
    <t>SB950AAA</t>
  </si>
  <si>
    <t xml:space="preserve">        Зарядные устройства</t>
  </si>
  <si>
    <t xml:space="preserve">            Зарядное устройство Camelion BC-1009 (ВС1009, ЗУ для 1-2АА/ААА/ 150Ма/ защит. от переполюс./свет. ин</t>
  </si>
  <si>
    <t>З/У C BC-1009</t>
  </si>
  <si>
    <t xml:space="preserve">        Портативные внеш. АКБ (Powerbank)</t>
  </si>
  <si>
    <t xml:space="preserve">            Портативный внешний Li-ion аккумулятор Vanson USB-5200 (Li-ion 3.7В 5200мА, 1x5В 2,1A / 2x5В 1A)</t>
  </si>
  <si>
    <t xml:space="preserve">    Батарейки</t>
  </si>
  <si>
    <t xml:space="preserve">        6F22/КРОНА солевые</t>
  </si>
  <si>
    <t xml:space="preserve">            GP Powercell  6F22/1604E Эл. питания 1/</t>
  </si>
  <si>
    <t>GP 6F22/1604E</t>
  </si>
  <si>
    <t xml:space="preserve">            Батарейка Daewoo Heavy Duty 6F22 SP1 10/400</t>
  </si>
  <si>
    <t xml:space="preserve">D 6F22 SP1 </t>
  </si>
  <si>
    <t xml:space="preserve">            Батарейка Daewoo Heavy Duty 6F22P BL-1 12/144</t>
  </si>
  <si>
    <t>D 6F22P BL-1</t>
  </si>
  <si>
    <t xml:space="preserve">        AA/R06 солевые </t>
  </si>
  <si>
    <t xml:space="preserve">            MINAMOTO R6 Элемент питания (солевой) 60/1200</t>
  </si>
  <si>
    <t>MNMR6</t>
  </si>
  <si>
    <t xml:space="preserve">            PANASONIC General Purpose R6BER/8P  Эл. питания  8/</t>
  </si>
  <si>
    <t>R6BER/8P</t>
  </si>
  <si>
    <t xml:space="preserve">            Smartbuy R6/4S (60/600) Батарейка солевая</t>
  </si>
  <si>
    <t>SB6/4S</t>
  </si>
  <si>
    <t xml:space="preserve">            ЭЛ.ПИТАНИЯ FUJITSU R6(4B)FJEU-HW  4/40/</t>
  </si>
  <si>
    <t xml:space="preserve">        AA/R06 щелочные (alkaline) </t>
  </si>
  <si>
    <t xml:space="preserve">            DURACELL LR6/MN1500 12BP Эл.питания 12/144</t>
  </si>
  <si>
    <t>DRC6-12BP</t>
  </si>
  <si>
    <t xml:space="preserve">            DURACELL LR6/MN1500 2BPX6 Эл.питания 12/120</t>
  </si>
  <si>
    <t>DRC6-2BPX6</t>
  </si>
  <si>
    <t>GP LR6/24A</t>
  </si>
  <si>
    <t xml:space="preserve">            VARTA Energy LR6/BP8 Эл.питания 8/</t>
  </si>
  <si>
    <t>VRTLR06/BP8</t>
  </si>
  <si>
    <t xml:space="preserve">            Батарейка SAMSUNG Pleomax LR6 BL-4+1 (50/500/18000)</t>
  </si>
  <si>
    <t>P LR6 BL-4+1</t>
  </si>
  <si>
    <t xml:space="preserve">            ЭЛ.ПИТАНИЯ FUJITSU LR6(2B)FU-W-FI  2/20/</t>
  </si>
  <si>
    <t xml:space="preserve">        AAA/R03 солевые</t>
  </si>
  <si>
    <t xml:space="preserve">            MINAMOTO R03 Элемент питания (солевой) 60/1200</t>
  </si>
  <si>
    <t>MNMR3</t>
  </si>
  <si>
    <t xml:space="preserve">            Smartbuy R03/4S (60/600)  Батарейка солевая</t>
  </si>
  <si>
    <t>SB03/4S</t>
  </si>
  <si>
    <t xml:space="preserve">            ЭЛ.ПИТАНИЯ FUJITSU R03(4B)FJEU-HW 4/40/</t>
  </si>
  <si>
    <t xml:space="preserve">        AAA/R03 щелочные (alkaline) </t>
  </si>
  <si>
    <t xml:space="preserve">            DURACELL LR03/MN2400 12 BP Эл.питания 12/144</t>
  </si>
  <si>
    <t>DRC-12BP</t>
  </si>
  <si>
    <t xml:space="preserve">            DURACELL LR03/MN2400 2BPX6 Эл.питания 12/120</t>
  </si>
  <si>
    <t>DRC3-2BPX6</t>
  </si>
  <si>
    <t>GP LR03/24A</t>
  </si>
  <si>
    <t xml:space="preserve">            VARTA Energy LR03/BP8 Эл.питания 8/</t>
  </si>
  <si>
    <t>VRTLR03/BP8</t>
  </si>
  <si>
    <t xml:space="preserve">            Батарейка Camelion LR03-BP4 48/1152</t>
  </si>
  <si>
    <t xml:space="preserve">C LR03-BP4 </t>
  </si>
  <si>
    <t xml:space="preserve">            Батарейка Energizer Power LR03/AAA/E92 BP20 отрывной</t>
  </si>
  <si>
    <t>EP LR03/AAA/E92 BP20</t>
  </si>
  <si>
    <t xml:space="preserve">            Батарейка SAMSUNG Pleomax LR03 BL-4+1 (50/500/32500)</t>
  </si>
  <si>
    <t>P LR3 BL-4+1</t>
  </si>
  <si>
    <t xml:space="preserve">            ЭЛ.ПИТАНИЯ FUJITSU LR03(2B)FU-W-FI  2/20/</t>
  </si>
  <si>
    <t xml:space="preserve">            ЭЛ.ПИТАНИЯ FUJITSU LR03(4B)FU-W-FI 4/40</t>
  </si>
  <si>
    <t xml:space="preserve">        C/R14 солевые</t>
  </si>
  <si>
    <t xml:space="preserve">            Smartbuy R14/2S (24/288)  Батарейка солевая</t>
  </si>
  <si>
    <t>SB14/2S</t>
  </si>
  <si>
    <t xml:space="preserve">        D/R20 солевые</t>
  </si>
  <si>
    <t xml:space="preserve">            PANASONIC General Purpose R20BER  Эл. питания  2/</t>
  </si>
  <si>
    <t>R20BER</t>
  </si>
  <si>
    <t xml:space="preserve">        Эл. питания специальные</t>
  </si>
  <si>
    <t xml:space="preserve">            Smartbuy CR2016/5B Литиевый элемент питания 5/100</t>
  </si>
  <si>
    <t>S CR2016</t>
  </si>
  <si>
    <t xml:space="preserve">            Smartbuy CR2025/5B Литиевый элемент питания 5/100</t>
  </si>
  <si>
    <t>S CR2025</t>
  </si>
  <si>
    <t xml:space="preserve">            Smartbuy CR2032/5B  Литиевый элемент питания 5/100</t>
  </si>
  <si>
    <t>S CR2032</t>
  </si>
  <si>
    <t xml:space="preserve">            Батарейка Camelion A23-BP5   50/1800</t>
  </si>
  <si>
    <t>C A23-BP5</t>
  </si>
  <si>
    <t xml:space="preserve">            Батарейка Camelion A27-BP5 50/1800</t>
  </si>
  <si>
    <t>C A27-BP5</t>
  </si>
  <si>
    <t xml:space="preserve">            Батарейка Camelion AG13-BP10 100/3600</t>
  </si>
  <si>
    <t>C AG13</t>
  </si>
  <si>
    <t xml:space="preserve">            Батарейка Camelion CR2016-BP5 50/1800</t>
  </si>
  <si>
    <t>C CR2016</t>
  </si>
  <si>
    <t xml:space="preserve">            Батарейка Camelion CR2025-BP5 50/1800</t>
  </si>
  <si>
    <t>C CR2025</t>
  </si>
  <si>
    <t>итого с НДС=</t>
  </si>
  <si>
    <t>до 500BYN предоплата</t>
  </si>
  <si>
    <t>500- 1000BYN предоплата</t>
  </si>
  <si>
    <t>1000-1500BYN предоплата</t>
  </si>
  <si>
    <t>от  1500 BYN     предоплата</t>
  </si>
  <si>
    <t>заказ</t>
  </si>
  <si>
    <t>цена без НДС!</t>
  </si>
  <si>
    <t>*</t>
  </si>
  <si>
    <t>**</t>
  </si>
  <si>
    <t>***</t>
  </si>
  <si>
    <t>* меньше 50</t>
  </si>
  <si>
    <t>** меньше 300</t>
  </si>
  <si>
    <t>***больше 300</t>
  </si>
  <si>
    <t xml:space="preserve">            GP Super LR6/15A  Эл. питания  40/1000</t>
  </si>
  <si>
    <t xml:space="preserve">            Батарейка КОСМОС LR6 20BOX /640</t>
  </si>
  <si>
    <t>LR6 20BOX</t>
  </si>
  <si>
    <t xml:space="preserve">            GP Super LR03/24A  Эл. питания  40/1000</t>
  </si>
  <si>
    <t xml:space="preserve">            Батарейка КОСМОС LR03 20BOX  20/640</t>
  </si>
  <si>
    <t>LR03 20BOX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</si>
</sst>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&quot; BYN&quot;"/>
    <numFmt numFmtId="166" formatCode="#,##0;[Red]\-#,##0"/>
  </numFmts>
  <fonts count="53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9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9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2" tint="-0.7499799728393555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i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left" vertical="top" wrapText="1"/>
    </xf>
    <xf numFmtId="164" fontId="0" fillId="36" borderId="10" xfId="0" applyNumberFormat="1" applyFont="1" applyFill="1" applyBorder="1" applyAlignment="1">
      <alignment horizontal="right" vertical="top" wrapText="1"/>
    </xf>
    <xf numFmtId="165" fontId="0" fillId="36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right" vertical="top" wrapText="1"/>
    </xf>
    <xf numFmtId="0" fontId="5" fillId="35" borderId="11" xfId="0" applyNumberFormat="1" applyFont="1" applyFill="1" applyBorder="1" applyAlignment="1">
      <alignment horizontal="right" vertical="top" wrapText="1"/>
    </xf>
    <xf numFmtId="165" fontId="0" fillId="4" borderId="10" xfId="0" applyNumberFormat="1" applyFont="1" applyFill="1" applyBorder="1" applyAlignment="1">
      <alignment horizontal="right" vertical="top" wrapText="1"/>
    </xf>
    <xf numFmtId="165" fontId="0" fillId="10" borderId="10" xfId="0" applyNumberFormat="1" applyFont="1" applyFill="1" applyBorder="1" applyAlignment="1">
      <alignment horizontal="right" vertical="top" wrapText="1"/>
    </xf>
    <xf numFmtId="0" fontId="0" fillId="36" borderId="11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right" vertical="top" wrapText="1"/>
    </xf>
    <xf numFmtId="165" fontId="49" fillId="37" borderId="10" xfId="0" applyNumberFormat="1" applyFont="1" applyFill="1" applyBorder="1" applyAlignment="1" applyProtection="1">
      <alignment horizontal="center" vertical="center"/>
      <protection hidden="1"/>
    </xf>
    <xf numFmtId="0" fontId="5" fillId="34" borderId="11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4" borderId="0" xfId="0" applyNumberFormat="1" applyFill="1" applyAlignment="1">
      <alignment horizontal="left" wrapText="1"/>
    </xf>
    <xf numFmtId="0" fontId="0" fillId="10" borderId="0" xfId="0" applyNumberFormat="1" applyFill="1" applyAlignment="1">
      <alignment horizontal="left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4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36" borderId="10" xfId="4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Alignment="1">
      <alignment horizontal="left" vertical="top"/>
    </xf>
    <xf numFmtId="164" fontId="0" fillId="36" borderId="10" xfId="0" applyNumberFormat="1" applyFill="1" applyBorder="1" applyAlignment="1">
      <alignment horizontal="right" vertical="top" wrapText="1"/>
    </xf>
    <xf numFmtId="166" fontId="0" fillId="36" borderId="10" xfId="0" applyNumberForma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38" borderId="11" xfId="0" applyFill="1" applyBorder="1" applyAlignment="1">
      <alignment/>
    </xf>
    <xf numFmtId="0" fontId="0" fillId="38" borderId="11" xfId="0" applyNumberFormat="1" applyFill="1" applyBorder="1" applyAlignment="1">
      <alignment horizontal="left" wrapText="1"/>
    </xf>
    <xf numFmtId="0" fontId="3" fillId="38" borderId="11" xfId="0" applyNumberFormat="1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left"/>
    </xf>
    <xf numFmtId="0" fontId="51" fillId="37" borderId="12" xfId="0" applyFont="1" applyFill="1" applyBorder="1" applyAlignment="1">
      <alignment/>
    </xf>
    <xf numFmtId="0" fontId="51" fillId="37" borderId="12" xfId="0" applyNumberFormat="1" applyFont="1" applyFill="1" applyBorder="1" applyAlignment="1">
      <alignment horizontal="left" wrapText="1"/>
    </xf>
    <xf numFmtId="0" fontId="52" fillId="37" borderId="12" xfId="0" applyNumberFormat="1" applyFont="1" applyFill="1" applyBorder="1" applyAlignment="1">
      <alignment horizontal="left" vertical="top" wrapText="1"/>
    </xf>
    <xf numFmtId="0" fontId="51" fillId="37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1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11" sqref="M11"/>
    </sheetView>
  </sheetViews>
  <sheetFormatPr defaultColWidth="10.33203125" defaultRowHeight="11.25" outlineLevelRow="3"/>
  <cols>
    <col min="1" max="1" width="1.171875" style="1" customWidth="1"/>
    <col min="2" max="2" width="51.16015625" style="1" customWidth="1"/>
    <col min="3" max="4" width="14.5" style="1" customWidth="1"/>
    <col min="5" max="5" width="16" style="1" customWidth="1"/>
    <col min="6" max="6" width="12" style="1" customWidth="1"/>
    <col min="7" max="7" width="16" style="0" customWidth="1"/>
    <col min="8" max="8" width="11.5" style="0" customWidth="1"/>
    <col min="9" max="9" width="15.83203125" style="0" customWidth="1"/>
    <col min="10" max="10" width="10.5" style="0" customWidth="1"/>
    <col min="11" max="11" width="14.5" style="0" customWidth="1"/>
    <col min="12" max="12" width="6.66015625" style="0" customWidth="1"/>
    <col min="13" max="13" width="10.33203125" style="0" customWidth="1"/>
    <col min="14" max="14" width="10.33203125" style="44" hidden="1" customWidth="1"/>
  </cols>
  <sheetData>
    <row r="1" spans="1:13" ht="48" customHeight="1">
      <c r="A1"/>
      <c r="B1" s="2" t="s">
        <v>0</v>
      </c>
      <c r="C1"/>
      <c r="D1"/>
      <c r="E1"/>
      <c r="F1"/>
      <c r="G1" s="27"/>
      <c r="I1" s="28"/>
      <c r="K1" s="28"/>
      <c r="M1" s="40"/>
    </row>
    <row r="2" spans="1:13" ht="11.25" customHeight="1">
      <c r="A2" s="3"/>
      <c r="B2" s="4"/>
      <c r="C2"/>
      <c r="D2"/>
      <c r="E2"/>
      <c r="F2"/>
      <c r="G2" s="27"/>
      <c r="I2" s="28"/>
      <c r="K2" s="28"/>
      <c r="M2" s="40"/>
    </row>
    <row r="3" spans="1:13" ht="18.75" customHeight="1">
      <c r="A3" s="3"/>
      <c r="B3" s="5" t="s">
        <v>1</v>
      </c>
      <c r="C3"/>
      <c r="D3"/>
      <c r="E3"/>
      <c r="F3"/>
      <c r="G3" s="27"/>
      <c r="I3" s="28"/>
      <c r="K3" s="28"/>
      <c r="M3" s="40"/>
    </row>
    <row r="4" spans="1:14" s="6" customFormat="1" ht="9" customHeight="1">
      <c r="A4" s="7"/>
      <c r="B4" s="4" t="s">
        <v>2</v>
      </c>
      <c r="G4" s="29"/>
      <c r="I4" s="30"/>
      <c r="K4" s="30"/>
      <c r="M4" s="41"/>
      <c r="N4" s="45"/>
    </row>
    <row r="5" spans="1:14" s="6" customFormat="1" ht="11.25" customHeight="1">
      <c r="A5" s="7"/>
      <c r="B5" s="35" t="s">
        <v>3</v>
      </c>
      <c r="G5" s="29"/>
      <c r="I5" s="30"/>
      <c r="K5" s="30"/>
      <c r="M5" s="41"/>
      <c r="N5" s="45"/>
    </row>
    <row r="6" spans="1:14" s="6" customFormat="1" ht="11.25" customHeight="1">
      <c r="A6" s="7"/>
      <c r="B6" s="39" t="s">
        <v>4</v>
      </c>
      <c r="C6" s="38" t="s">
        <v>5</v>
      </c>
      <c r="D6" s="38" t="s">
        <v>6</v>
      </c>
      <c r="E6" s="38" t="s">
        <v>106</v>
      </c>
      <c r="F6" s="38"/>
      <c r="G6" s="38" t="s">
        <v>107</v>
      </c>
      <c r="H6" s="38"/>
      <c r="I6" s="38" t="s">
        <v>108</v>
      </c>
      <c r="J6" s="38"/>
      <c r="K6" s="38" t="s">
        <v>109</v>
      </c>
      <c r="L6" s="38"/>
      <c r="M6" s="42" t="s">
        <v>110</v>
      </c>
      <c r="N6" s="45"/>
    </row>
    <row r="7" spans="1:14" s="6" customFormat="1" ht="18" customHeight="1">
      <c r="A7" s="7"/>
      <c r="B7" s="39"/>
      <c r="C7" s="38"/>
      <c r="D7" s="38"/>
      <c r="E7" s="31" t="s">
        <v>111</v>
      </c>
      <c r="F7" s="8" t="s">
        <v>7</v>
      </c>
      <c r="G7" s="32" t="s">
        <v>111</v>
      </c>
      <c r="H7" s="8" t="s">
        <v>7</v>
      </c>
      <c r="I7" s="32" t="s">
        <v>111</v>
      </c>
      <c r="J7" s="8" t="s">
        <v>7</v>
      </c>
      <c r="K7" s="32" t="s">
        <v>111</v>
      </c>
      <c r="L7" s="33" t="s">
        <v>7</v>
      </c>
      <c r="M7" s="43"/>
      <c r="N7" s="45"/>
    </row>
    <row r="8" spans="1:13" ht="33" customHeight="1">
      <c r="A8"/>
      <c r="B8" s="9"/>
      <c r="C8" s="9"/>
      <c r="D8" s="24" t="s">
        <v>105</v>
      </c>
      <c r="E8" s="25">
        <f>SUMPRODUCT(E9:E69,M9:M69)*1.2</f>
        <v>0</v>
      </c>
      <c r="F8" s="24" t="s">
        <v>105</v>
      </c>
      <c r="G8" s="25">
        <f>SUMPRODUCT(G9:G69,M9:M69)*1.2</f>
        <v>0</v>
      </c>
      <c r="H8" s="24" t="s">
        <v>105</v>
      </c>
      <c r="I8" s="25">
        <f>SUMPRODUCT(I9:I69,M9:M69)*1.2</f>
        <v>0</v>
      </c>
      <c r="J8" s="24" t="s">
        <v>105</v>
      </c>
      <c r="K8" s="25">
        <f>SUMPRODUCT(K9:K69,M9:M69)*1.2</f>
        <v>0</v>
      </c>
      <c r="L8" s="26"/>
      <c r="M8" s="26"/>
    </row>
    <row r="9" spans="1:14" ht="12" customHeight="1" outlineLevel="1">
      <c r="A9"/>
      <c r="B9" s="10" t="s">
        <v>8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26"/>
      <c r="N9" s="46" t="s">
        <v>8</v>
      </c>
    </row>
    <row r="10" spans="1:14" ht="12" customHeight="1" outlineLevel="2">
      <c r="A10"/>
      <c r="B10" s="13" t="s">
        <v>9</v>
      </c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20"/>
      <c r="N10" s="46" t="s">
        <v>9</v>
      </c>
    </row>
    <row r="11" spans="1:14" ht="11.25" customHeight="1" outlineLevel="3">
      <c r="A11"/>
      <c r="B11" s="34" t="str">
        <f aca="true" t="shared" si="0" ref="B11:B16">HYPERLINK(CONCATENATE("http://belpult.by/site_search?search_term=",C11),N11)</f>
        <v>            GP 2700 mAh AAHC-2BP</v>
      </c>
      <c r="C11" s="16" t="s">
        <v>11</v>
      </c>
      <c r="D11" s="36" t="s">
        <v>112</v>
      </c>
      <c r="E11" s="18">
        <v>5.14</v>
      </c>
      <c r="F11" s="19" t="s">
        <v>12</v>
      </c>
      <c r="G11" s="21">
        <f>E11-(E11/100*5)</f>
        <v>4.883</v>
      </c>
      <c r="H11" s="19" t="s">
        <v>12</v>
      </c>
      <c r="I11" s="22">
        <f>E11-(E11/100*10)</f>
        <v>4.6259999999999994</v>
      </c>
      <c r="J11" s="19" t="s">
        <v>12</v>
      </c>
      <c r="K11" s="22">
        <f>E11-(E11/100*15)</f>
        <v>4.369</v>
      </c>
      <c r="L11" s="23" t="s">
        <v>12</v>
      </c>
      <c r="M11" s="40"/>
      <c r="N11" s="47" t="s">
        <v>10</v>
      </c>
    </row>
    <row r="12" spans="1:14" ht="21.75" customHeight="1" outlineLevel="3">
      <c r="A12"/>
      <c r="B12" s="34" t="str">
        <f t="shared" si="0"/>
        <v>            Аккумулятор Camelion AA-2100-BP2 NH Always Ready 24/384</v>
      </c>
      <c r="C12" s="16" t="s">
        <v>14</v>
      </c>
      <c r="D12" s="36" t="s">
        <v>112</v>
      </c>
      <c r="E12" s="18">
        <v>3.76</v>
      </c>
      <c r="F12" s="19" t="s">
        <v>12</v>
      </c>
      <c r="G12" s="21">
        <f>E12-(E12/100*5)</f>
        <v>3.5719999999999996</v>
      </c>
      <c r="H12" s="19" t="s">
        <v>12</v>
      </c>
      <c r="I12" s="22">
        <f>E12-(E12/100*10)</f>
        <v>3.384</v>
      </c>
      <c r="J12" s="19" t="s">
        <v>12</v>
      </c>
      <c r="K12" s="22">
        <f>E12-(E12/100*15)</f>
        <v>3.1959999999999997</v>
      </c>
      <c r="L12" s="23" t="s">
        <v>12</v>
      </c>
      <c r="M12" s="40"/>
      <c r="N12" s="47" t="s">
        <v>13</v>
      </c>
    </row>
    <row r="13" spans="1:14" ht="21.75" customHeight="1" outlineLevel="3">
      <c r="A13"/>
      <c r="B13" s="34" t="str">
        <f t="shared" si="0"/>
        <v>            Аккумулятор Camelion AA-2300-BP2 NH Always Ready 24/384</v>
      </c>
      <c r="C13" s="16" t="s">
        <v>16</v>
      </c>
      <c r="D13" s="36" t="s">
        <v>112</v>
      </c>
      <c r="E13" s="18">
        <v>4.45</v>
      </c>
      <c r="F13" s="19" t="s">
        <v>12</v>
      </c>
      <c r="G13" s="21">
        <f>E13-(E13/100*5)</f>
        <v>4.2275</v>
      </c>
      <c r="H13" s="19" t="s">
        <v>12</v>
      </c>
      <c r="I13" s="22">
        <f>E13-(E13/100*10)</f>
        <v>4.005</v>
      </c>
      <c r="J13" s="19" t="s">
        <v>12</v>
      </c>
      <c r="K13" s="22">
        <f>E13-(E13/100*15)</f>
        <v>3.7825</v>
      </c>
      <c r="L13" s="23" t="s">
        <v>12</v>
      </c>
      <c r="M13" s="40"/>
      <c r="N13" s="47" t="s">
        <v>15</v>
      </c>
    </row>
    <row r="14" spans="1:14" ht="21.75" customHeight="1" outlineLevel="3">
      <c r="A14"/>
      <c r="B14" s="34" t="str">
        <f t="shared" si="0"/>
        <v>            Аккумулятор Camelion AA-2500-BP2 NH Always Ready 24/384</v>
      </c>
      <c r="C14" s="16" t="s">
        <v>18</v>
      </c>
      <c r="D14" s="36" t="s">
        <v>112</v>
      </c>
      <c r="E14" s="18">
        <v>4.97</v>
      </c>
      <c r="F14" s="19" t="s">
        <v>12</v>
      </c>
      <c r="G14" s="21">
        <f>E14-(E14/100*5)</f>
        <v>4.7215</v>
      </c>
      <c r="H14" s="19" t="s">
        <v>12</v>
      </c>
      <c r="I14" s="22">
        <f>E14-(E14/100*10)</f>
        <v>4.473</v>
      </c>
      <c r="J14" s="19" t="s">
        <v>12</v>
      </c>
      <c r="K14" s="22">
        <f>E14-(E14/100*15)</f>
        <v>4.2245</v>
      </c>
      <c r="L14" s="23" t="s">
        <v>12</v>
      </c>
      <c r="M14" s="40"/>
      <c r="N14" s="47" t="s">
        <v>17</v>
      </c>
    </row>
    <row r="15" spans="1:14" ht="11.25" customHeight="1" outlineLevel="3">
      <c r="A15"/>
      <c r="B15" s="34" t="str">
        <f t="shared" si="0"/>
        <v>            Аккумулятор Camelion NH-AA2300BP2  24/384</v>
      </c>
      <c r="C15" s="16" t="s">
        <v>20</v>
      </c>
      <c r="D15" s="36" t="s">
        <v>112</v>
      </c>
      <c r="E15" s="18">
        <v>4.42</v>
      </c>
      <c r="F15" s="19" t="s">
        <v>12</v>
      </c>
      <c r="G15" s="21">
        <f>E15-(E15/100*5)</f>
        <v>4.199</v>
      </c>
      <c r="H15" s="19" t="s">
        <v>12</v>
      </c>
      <c r="I15" s="22">
        <f>E15-(E15/100*10)</f>
        <v>3.9779999999999998</v>
      </c>
      <c r="J15" s="19" t="s">
        <v>12</v>
      </c>
      <c r="K15" s="22">
        <f>E15-(E15/100*15)</f>
        <v>3.757</v>
      </c>
      <c r="L15" s="23" t="s">
        <v>12</v>
      </c>
      <c r="M15" s="40"/>
      <c r="N15" s="47" t="s">
        <v>19</v>
      </c>
    </row>
    <row r="16" spans="1:14" ht="11.25" customHeight="1" outlineLevel="3">
      <c r="A16"/>
      <c r="B16" s="34" t="str">
        <f t="shared" si="0"/>
        <v>            Аккумулятор Camelion NH-AA2500BP2  24/384</v>
      </c>
      <c r="C16" s="16" t="s">
        <v>22</v>
      </c>
      <c r="D16" s="36" t="s">
        <v>112</v>
      </c>
      <c r="E16" s="18">
        <v>4.17</v>
      </c>
      <c r="F16" s="19" t="s">
        <v>12</v>
      </c>
      <c r="G16" s="21">
        <f>E16-(E16/100*5)</f>
        <v>3.9615</v>
      </c>
      <c r="H16" s="19" t="s">
        <v>12</v>
      </c>
      <c r="I16" s="22">
        <f>E16-(E16/100*10)</f>
        <v>3.753</v>
      </c>
      <c r="J16" s="19" t="s">
        <v>12</v>
      </c>
      <c r="K16" s="22">
        <f>E16-(E16/100*15)</f>
        <v>3.5444999999999998</v>
      </c>
      <c r="L16" s="23" t="s">
        <v>12</v>
      </c>
      <c r="M16" s="40"/>
      <c r="N16" s="47" t="s">
        <v>21</v>
      </c>
    </row>
    <row r="17" spans="1:14" ht="12" customHeight="1" outlineLevel="2">
      <c r="A17"/>
      <c r="B17" s="13" t="s">
        <v>23</v>
      </c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20"/>
      <c r="N17" s="46" t="s">
        <v>23</v>
      </c>
    </row>
    <row r="18" spans="1:14" ht="21.75" customHeight="1" outlineLevel="3">
      <c r="A18"/>
      <c r="B18" s="34" t="str">
        <f>HYPERLINK(CONCATENATE("http://belpult.by/site_search?search_term=",C18),N18)</f>
        <v>            Smartbuy AAA/2BL 800 mAh (24/240) (SBBR-3A02BL800) Аккумулятор</v>
      </c>
      <c r="C18" s="16" t="s">
        <v>25</v>
      </c>
      <c r="D18" s="36" t="s">
        <v>112</v>
      </c>
      <c r="E18" s="18">
        <v>1.79</v>
      </c>
      <c r="F18" s="19" t="s">
        <v>12</v>
      </c>
      <c r="G18" s="21">
        <f>E18-(E18/100*5)</f>
        <v>1.7005000000000001</v>
      </c>
      <c r="H18" s="19" t="s">
        <v>12</v>
      </c>
      <c r="I18" s="22">
        <f>E18-(E18/100*10)</f>
        <v>1.611</v>
      </c>
      <c r="J18" s="19" t="s">
        <v>12</v>
      </c>
      <c r="K18" s="22">
        <f>E18-(E18/100*15)</f>
        <v>1.5215</v>
      </c>
      <c r="L18" s="23" t="s">
        <v>12</v>
      </c>
      <c r="M18" s="40"/>
      <c r="N18" s="47" t="s">
        <v>24</v>
      </c>
    </row>
    <row r="19" spans="1:14" ht="11.25" customHeight="1" outlineLevel="3">
      <c r="A19"/>
      <c r="B19" s="34" t="str">
        <f>HYPERLINK(CONCATENATE("http://belpult.by/site_search?search_term=",C19),N19)</f>
        <v>            Smartbuy AAA/2BL 950 mAh (24/240) Аккумулятор</v>
      </c>
      <c r="C19" s="16" t="s">
        <v>27</v>
      </c>
      <c r="D19" s="36" t="s">
        <v>112</v>
      </c>
      <c r="E19" s="18">
        <v>2</v>
      </c>
      <c r="F19" s="19" t="s">
        <v>12</v>
      </c>
      <c r="G19" s="21">
        <f>E19-(E19/100*5)</f>
        <v>1.9</v>
      </c>
      <c r="H19" s="19" t="s">
        <v>12</v>
      </c>
      <c r="I19" s="22">
        <f>E19-(E19/100*10)</f>
        <v>1.8</v>
      </c>
      <c r="J19" s="19" t="s">
        <v>12</v>
      </c>
      <c r="K19" s="22">
        <f>E19-(E19/100*15)</f>
        <v>1.7</v>
      </c>
      <c r="L19" s="23" t="s">
        <v>12</v>
      </c>
      <c r="M19" s="40"/>
      <c r="N19" s="47" t="s">
        <v>26</v>
      </c>
    </row>
    <row r="20" spans="1:14" ht="12" customHeight="1" outlineLevel="2">
      <c r="A20"/>
      <c r="B20" s="13" t="s">
        <v>28</v>
      </c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20"/>
      <c r="N20" s="46" t="s">
        <v>28</v>
      </c>
    </row>
    <row r="21" spans="1:14" ht="21.75" customHeight="1" outlineLevel="3">
      <c r="A21"/>
      <c r="B21" s="34" t="str">
        <f>HYPERLINK(CONCATENATE("http://belpult.by/site_search?search_term=",C21),N21)</f>
        <v>            Зарядное устройство Camelion BC-1009 (ВС1009, ЗУ для 1-2АА/ААА/ 150Ма/ защит. от переполюс./свет. ин</v>
      </c>
      <c r="C21" s="16" t="s">
        <v>30</v>
      </c>
      <c r="D21" s="36" t="s">
        <v>112</v>
      </c>
      <c r="E21" s="18">
        <v>7.92</v>
      </c>
      <c r="F21" s="19" t="s">
        <v>12</v>
      </c>
      <c r="G21" s="21">
        <f>E21-(E21/100*5)</f>
        <v>7.524</v>
      </c>
      <c r="H21" s="19" t="s">
        <v>12</v>
      </c>
      <c r="I21" s="22">
        <f>E21-(E21/100*10)</f>
        <v>7.128</v>
      </c>
      <c r="J21" s="19" t="s">
        <v>12</v>
      </c>
      <c r="K21" s="22">
        <f>E21-(E21/100*15)</f>
        <v>6.732</v>
      </c>
      <c r="L21" s="23" t="s">
        <v>12</v>
      </c>
      <c r="M21" s="40"/>
      <c r="N21" s="47" t="s">
        <v>29</v>
      </c>
    </row>
    <row r="22" spans="1:14" ht="12" customHeight="1" outlineLevel="2">
      <c r="A22"/>
      <c r="B22" s="13" t="s">
        <v>31</v>
      </c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20"/>
      <c r="N22" s="46" t="s">
        <v>31</v>
      </c>
    </row>
    <row r="23" spans="1:14" ht="21.75" customHeight="1" outlineLevel="3">
      <c r="A23"/>
      <c r="B23" s="34" t="str">
        <f>HYPERLINK(CONCATENATE("http://belpult.by/site_search?search_term=",C23),N23)</f>
        <v>            Портативный внешний Li-ion аккумулятор Vanson USB-5200 (Li-ion 3.7В 5200мА, 1x5В 2,1A / 2x5В 1A)</v>
      </c>
      <c r="C23" s="17">
        <v>13513</v>
      </c>
      <c r="D23" s="36" t="s">
        <v>112</v>
      </c>
      <c r="E23" s="18">
        <v>25.85</v>
      </c>
      <c r="F23" s="19" t="s">
        <v>12</v>
      </c>
      <c r="G23" s="21">
        <f>E23-(E23/100*5)</f>
        <v>24.5575</v>
      </c>
      <c r="H23" s="19" t="s">
        <v>12</v>
      </c>
      <c r="I23" s="22">
        <f>E23-(E23/100*10)</f>
        <v>23.265</v>
      </c>
      <c r="J23" s="19" t="s">
        <v>12</v>
      </c>
      <c r="K23" s="22">
        <f>E23-(E23/100*15)</f>
        <v>21.9725</v>
      </c>
      <c r="L23" s="23" t="s">
        <v>12</v>
      </c>
      <c r="M23" s="40"/>
      <c r="N23" s="47" t="s">
        <v>32</v>
      </c>
    </row>
    <row r="24" spans="1:14" ht="12" customHeight="1" outlineLevel="1">
      <c r="A24"/>
      <c r="B24" s="10" t="s">
        <v>33</v>
      </c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26"/>
      <c r="N24" s="46" t="s">
        <v>33</v>
      </c>
    </row>
    <row r="25" spans="1:14" ht="12" customHeight="1" outlineLevel="2">
      <c r="A25"/>
      <c r="B25" s="13" t="s">
        <v>34</v>
      </c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20"/>
      <c r="N25" s="46" t="s">
        <v>34</v>
      </c>
    </row>
    <row r="26" spans="1:14" ht="11.25" customHeight="1" outlineLevel="3">
      <c r="A26"/>
      <c r="B26" s="34" t="str">
        <f>HYPERLINK(CONCATENATE("http://belpult.by/site_search?search_term=",C26),N26)</f>
        <v>            GP Powercell  6F22/1604E Эл. питания 1/</v>
      </c>
      <c r="C26" s="16" t="s">
        <v>36</v>
      </c>
      <c r="D26" s="36" t="s">
        <v>113</v>
      </c>
      <c r="E26" s="18">
        <v>0.66</v>
      </c>
      <c r="F26" s="19" t="s">
        <v>12</v>
      </c>
      <c r="G26" s="21">
        <f>E26-(E26/100*5)</f>
        <v>0.627</v>
      </c>
      <c r="H26" s="19" t="s">
        <v>12</v>
      </c>
      <c r="I26" s="22">
        <f>E26-(E26/100*10)</f>
        <v>0.5940000000000001</v>
      </c>
      <c r="J26" s="19" t="s">
        <v>12</v>
      </c>
      <c r="K26" s="22">
        <f>E26-(E26/100*15)</f>
        <v>0.561</v>
      </c>
      <c r="L26" s="23" t="s">
        <v>12</v>
      </c>
      <c r="M26" s="40"/>
      <c r="N26" s="47" t="s">
        <v>35</v>
      </c>
    </row>
    <row r="27" spans="1:14" ht="11.25" customHeight="1" outlineLevel="3">
      <c r="A27"/>
      <c r="B27" s="34" t="str">
        <f>HYPERLINK(CONCATENATE("http://belpult.by/site_search?search_term=",C27),N27)</f>
        <v>            Батарейка Daewoo Heavy Duty 6F22 SP1 10/400</v>
      </c>
      <c r="C27" s="16" t="s">
        <v>38</v>
      </c>
      <c r="D27" s="36" t="s">
        <v>113</v>
      </c>
      <c r="E27" s="18">
        <v>0.81</v>
      </c>
      <c r="F27" s="19" t="s">
        <v>12</v>
      </c>
      <c r="G27" s="21">
        <f>E27-(E27/100*5)</f>
        <v>0.7695000000000001</v>
      </c>
      <c r="H27" s="19" t="s">
        <v>12</v>
      </c>
      <c r="I27" s="22">
        <f>E27-(E27/100*10)</f>
        <v>0.7290000000000001</v>
      </c>
      <c r="J27" s="19" t="s">
        <v>12</v>
      </c>
      <c r="K27" s="22">
        <f>E27-(E27/100*15)</f>
        <v>0.6885</v>
      </c>
      <c r="L27" s="23" t="s">
        <v>12</v>
      </c>
      <c r="M27" s="40"/>
      <c r="N27" s="47" t="s">
        <v>37</v>
      </c>
    </row>
    <row r="28" spans="1:14" ht="11.25" customHeight="1" outlineLevel="3">
      <c r="A28"/>
      <c r="B28" s="34" t="str">
        <f>HYPERLINK(CONCATENATE("http://belpult.by/site_search?search_term=",C28),N28)</f>
        <v>            Батарейка Daewoo Heavy Duty 6F22P BL-1 12/144</v>
      </c>
      <c r="C28" s="16" t="s">
        <v>40</v>
      </c>
      <c r="D28" s="36" t="s">
        <v>113</v>
      </c>
      <c r="E28" s="18">
        <v>0.99</v>
      </c>
      <c r="F28" s="19" t="s">
        <v>12</v>
      </c>
      <c r="G28" s="21">
        <f>E28-(E28/100*5)</f>
        <v>0.9405</v>
      </c>
      <c r="H28" s="19" t="s">
        <v>12</v>
      </c>
      <c r="I28" s="22">
        <f>E28-(E28/100*10)</f>
        <v>0.891</v>
      </c>
      <c r="J28" s="19" t="s">
        <v>12</v>
      </c>
      <c r="K28" s="22">
        <f>E28-(E28/100*15)</f>
        <v>0.8415</v>
      </c>
      <c r="L28" s="23" t="s">
        <v>12</v>
      </c>
      <c r="M28" s="40"/>
      <c r="N28" s="47" t="s">
        <v>39</v>
      </c>
    </row>
    <row r="29" spans="1:14" ht="12" customHeight="1" outlineLevel="2">
      <c r="A29"/>
      <c r="B29" s="13" t="s">
        <v>41</v>
      </c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20"/>
      <c r="N29" s="46" t="s">
        <v>41</v>
      </c>
    </row>
    <row r="30" spans="1:14" ht="11.25" customHeight="1" outlineLevel="3">
      <c r="A30"/>
      <c r="B30" s="34" t="str">
        <f>HYPERLINK(CONCATENATE("http://belpult.by/site_search?search_term=",C30),N30)</f>
        <v>            MINAMOTO R6 Элемент питания (солевой) 60/1200</v>
      </c>
      <c r="C30" s="16" t="s">
        <v>43</v>
      </c>
      <c r="D30" s="37" t="s">
        <v>114</v>
      </c>
      <c r="E30" s="18">
        <v>0.12</v>
      </c>
      <c r="F30" s="19" t="s">
        <v>12</v>
      </c>
      <c r="G30" s="21">
        <f>E30-(E30/100*5)</f>
        <v>0.11399999999999999</v>
      </c>
      <c r="H30" s="19" t="s">
        <v>12</v>
      </c>
      <c r="I30" s="22">
        <f>E30-(E30/100*10)</f>
        <v>0.108</v>
      </c>
      <c r="J30" s="19" t="s">
        <v>12</v>
      </c>
      <c r="K30" s="22">
        <f>E30-(E30/100*15)</f>
        <v>0.102</v>
      </c>
      <c r="L30" s="23" t="s">
        <v>12</v>
      </c>
      <c r="M30" s="40"/>
      <c r="N30" s="47" t="s">
        <v>42</v>
      </c>
    </row>
    <row r="31" spans="1:14" ht="21.75" customHeight="1" outlineLevel="3">
      <c r="A31"/>
      <c r="B31" s="34" t="str">
        <f>HYPERLINK(CONCATENATE("http://belpult.by/site_search?search_term=",C31),N31)</f>
        <v>            PANASONIC General Purpose R6BER/8P  Эл. питания  8/</v>
      </c>
      <c r="C31" s="16" t="s">
        <v>45</v>
      </c>
      <c r="D31" s="37" t="s">
        <v>114</v>
      </c>
      <c r="E31" s="18">
        <v>0.23</v>
      </c>
      <c r="F31" s="19" t="s">
        <v>12</v>
      </c>
      <c r="G31" s="21">
        <f>E31-(E31/100*5)</f>
        <v>0.2185</v>
      </c>
      <c r="H31" s="19" t="s">
        <v>12</v>
      </c>
      <c r="I31" s="22">
        <f>E31-(E31/100*10)</f>
        <v>0.20700000000000002</v>
      </c>
      <c r="J31" s="19" t="s">
        <v>12</v>
      </c>
      <c r="K31" s="22">
        <f>E31-(E31/100*15)</f>
        <v>0.1955</v>
      </c>
      <c r="L31" s="23" t="s">
        <v>12</v>
      </c>
      <c r="M31" s="40"/>
      <c r="N31" s="47" t="s">
        <v>44</v>
      </c>
    </row>
    <row r="32" spans="1:14" ht="11.25" customHeight="1" outlineLevel="3">
      <c r="A32"/>
      <c r="B32" s="34" t="str">
        <f>HYPERLINK(CONCATENATE("http://belpult.by/site_search?search_term=",C32),N32)</f>
        <v>            Smartbuy R6/4S (60/600) Батарейка солевая</v>
      </c>
      <c r="C32" s="16" t="s">
        <v>47</v>
      </c>
      <c r="D32" s="36" t="s">
        <v>113</v>
      </c>
      <c r="E32" s="18">
        <v>0.16</v>
      </c>
      <c r="F32" s="19" t="s">
        <v>12</v>
      </c>
      <c r="G32" s="21">
        <f>E32-(E32/100*5)</f>
        <v>0.152</v>
      </c>
      <c r="H32" s="19" t="s">
        <v>12</v>
      </c>
      <c r="I32" s="22">
        <f>E32-(E32/100*10)</f>
        <v>0.14400000000000002</v>
      </c>
      <c r="J32" s="19" t="s">
        <v>12</v>
      </c>
      <c r="K32" s="22">
        <f>E32-(E32/100*15)</f>
        <v>0.136</v>
      </c>
      <c r="L32" s="23" t="s">
        <v>12</v>
      </c>
      <c r="M32" s="40"/>
      <c r="N32" s="47" t="s">
        <v>46</v>
      </c>
    </row>
    <row r="33" spans="1:14" ht="11.25" customHeight="1" outlineLevel="3">
      <c r="A33"/>
      <c r="B33" s="34" t="str">
        <f>HYPERLINK(CONCATENATE("http://belpult.by/site_search?search_term=",C33),N33)</f>
        <v>            ЭЛ.ПИТАНИЯ FUJITSU R6(4B)FJEU-HW  4/40/</v>
      </c>
      <c r="C33" s="17">
        <v>9003</v>
      </c>
      <c r="D33" s="36" t="s">
        <v>113</v>
      </c>
      <c r="E33" s="18">
        <v>0.28</v>
      </c>
      <c r="F33" s="19" t="s">
        <v>12</v>
      </c>
      <c r="G33" s="21">
        <f>E33-(E33/100*5)</f>
        <v>0.266</v>
      </c>
      <c r="H33" s="19" t="s">
        <v>12</v>
      </c>
      <c r="I33" s="22">
        <f>E33-(E33/100*10)</f>
        <v>0.252</v>
      </c>
      <c r="J33" s="19" t="s">
        <v>12</v>
      </c>
      <c r="K33" s="22">
        <f>E33-(E33/100*15)</f>
        <v>0.23800000000000002</v>
      </c>
      <c r="L33" s="23" t="s">
        <v>12</v>
      </c>
      <c r="M33" s="40"/>
      <c r="N33" s="47" t="s">
        <v>48</v>
      </c>
    </row>
    <row r="34" spans="1:14" ht="12" customHeight="1" outlineLevel="2">
      <c r="A34"/>
      <c r="B34" s="13" t="s">
        <v>49</v>
      </c>
      <c r="C34" s="14"/>
      <c r="D34" s="14"/>
      <c r="E34" s="15"/>
      <c r="F34" s="15"/>
      <c r="G34" s="15"/>
      <c r="H34" s="15"/>
      <c r="I34" s="15"/>
      <c r="J34" s="15"/>
      <c r="K34" s="15"/>
      <c r="L34" s="15"/>
      <c r="M34" s="20"/>
      <c r="N34" s="46" t="s">
        <v>49</v>
      </c>
    </row>
    <row r="35" spans="1:14" ht="11.25" customHeight="1" outlineLevel="3">
      <c r="A35"/>
      <c r="B35" s="34" t="str">
        <f aca="true" t="shared" si="1" ref="B35:B41">HYPERLINK(CONCATENATE("http://belpult.by/site_search?search_term=",C35),N35)</f>
        <v>            DURACELL LR6/MN1500 12BP Эл.питания 12/144</v>
      </c>
      <c r="C35" s="16" t="s">
        <v>51</v>
      </c>
      <c r="D35" s="36" t="s">
        <v>113</v>
      </c>
      <c r="E35" s="18">
        <v>0.83</v>
      </c>
      <c r="F35" s="19" t="s">
        <v>12</v>
      </c>
      <c r="G35" s="21">
        <f>E35-(E35/100*5)</f>
        <v>0.7885</v>
      </c>
      <c r="H35" s="19" t="s">
        <v>12</v>
      </c>
      <c r="I35" s="22">
        <f>E35-(E35/100*10)</f>
        <v>0.747</v>
      </c>
      <c r="J35" s="19" t="s">
        <v>12</v>
      </c>
      <c r="K35" s="22">
        <f>E35-(E35/100*15)</f>
        <v>0.7055</v>
      </c>
      <c r="L35" s="23" t="s">
        <v>12</v>
      </c>
      <c r="M35" s="40"/>
      <c r="N35" s="47" t="s">
        <v>50</v>
      </c>
    </row>
    <row r="36" spans="1:14" ht="11.25" customHeight="1" outlineLevel="3">
      <c r="A36"/>
      <c r="B36" s="34" t="str">
        <f t="shared" si="1"/>
        <v>            DURACELL LR6/MN1500 2BPX6 Эл.питания 12/120</v>
      </c>
      <c r="C36" s="16" t="s">
        <v>53</v>
      </c>
      <c r="D36" s="37" t="s">
        <v>114</v>
      </c>
      <c r="E36" s="18">
        <v>0.71</v>
      </c>
      <c r="F36" s="19" t="s">
        <v>12</v>
      </c>
      <c r="G36" s="21">
        <f>E36-(E36/100*5)</f>
        <v>0.6745</v>
      </c>
      <c r="H36" s="19" t="s">
        <v>12</v>
      </c>
      <c r="I36" s="22">
        <f>E36-(E36/100*10)</f>
        <v>0.639</v>
      </c>
      <c r="J36" s="19" t="s">
        <v>12</v>
      </c>
      <c r="K36" s="22">
        <f>E36-(E36/100*15)</f>
        <v>0.6034999999999999</v>
      </c>
      <c r="L36" s="23" t="s">
        <v>12</v>
      </c>
      <c r="M36" s="40"/>
      <c r="N36" s="47" t="s">
        <v>52</v>
      </c>
    </row>
    <row r="37" spans="1:14" ht="11.25" customHeight="1" outlineLevel="3">
      <c r="A37"/>
      <c r="B37" s="34" t="str">
        <f t="shared" si="1"/>
        <v>            GP Super LR6/15A  Эл. питания  40/1000</v>
      </c>
      <c r="C37" s="16" t="s">
        <v>54</v>
      </c>
      <c r="D37" s="36" t="s">
        <v>114</v>
      </c>
      <c r="E37" s="18">
        <v>0.4</v>
      </c>
      <c r="F37" s="19" t="s">
        <v>12</v>
      </c>
      <c r="G37" s="21">
        <f>E37-(E37/100*5)</f>
        <v>0.38</v>
      </c>
      <c r="H37" s="19" t="s">
        <v>12</v>
      </c>
      <c r="I37" s="22">
        <f>E37-(E37/100*10)</f>
        <v>0.36000000000000004</v>
      </c>
      <c r="J37" s="19" t="s">
        <v>12</v>
      </c>
      <c r="K37" s="22">
        <f>E37-(E37/100*15)</f>
        <v>0.34</v>
      </c>
      <c r="L37" s="23" t="s">
        <v>12</v>
      </c>
      <c r="M37" s="40"/>
      <c r="N37" s="47" t="s">
        <v>118</v>
      </c>
    </row>
    <row r="38" spans="1:14" ht="11.25" customHeight="1" outlineLevel="3">
      <c r="A38"/>
      <c r="B38" s="34" t="str">
        <f t="shared" si="1"/>
        <v>            VARTA Energy LR6/BP8 Эл.питания 8/</v>
      </c>
      <c r="C38" s="16" t="s">
        <v>56</v>
      </c>
      <c r="D38" s="36" t="s">
        <v>114</v>
      </c>
      <c r="E38" s="18">
        <v>0.48</v>
      </c>
      <c r="F38" s="19" t="s">
        <v>12</v>
      </c>
      <c r="G38" s="21">
        <f>E38-(E38/100*5)</f>
        <v>0.45599999999999996</v>
      </c>
      <c r="H38" s="19" t="s">
        <v>12</v>
      </c>
      <c r="I38" s="22">
        <f>E38-(E38/100*10)</f>
        <v>0.432</v>
      </c>
      <c r="J38" s="19" t="s">
        <v>12</v>
      </c>
      <c r="K38" s="22">
        <f>E38-(E38/100*15)</f>
        <v>0.408</v>
      </c>
      <c r="L38" s="23" t="s">
        <v>12</v>
      </c>
      <c r="M38" s="40"/>
      <c r="N38" s="47" t="s">
        <v>55</v>
      </c>
    </row>
    <row r="39" spans="1:14" ht="21.75" customHeight="1" outlineLevel="3">
      <c r="A39"/>
      <c r="B39" s="34" t="str">
        <f t="shared" si="1"/>
        <v>            Батарейка SAMSUNG Pleomax LR6 BL-4+1 (50/500/18000)</v>
      </c>
      <c r="C39" s="16" t="s">
        <v>58</v>
      </c>
      <c r="D39" s="36" t="s">
        <v>112</v>
      </c>
      <c r="E39" s="18">
        <v>0.44</v>
      </c>
      <c r="F39" s="19" t="s">
        <v>12</v>
      </c>
      <c r="G39" s="21">
        <f>E39-(E39/100*5)</f>
        <v>0.418</v>
      </c>
      <c r="H39" s="19" t="s">
        <v>12</v>
      </c>
      <c r="I39" s="22">
        <f>E39-(E39/100*10)</f>
        <v>0.396</v>
      </c>
      <c r="J39" s="19" t="s">
        <v>12</v>
      </c>
      <c r="K39" s="22">
        <f>E39-(E39/100*15)</f>
        <v>0.374</v>
      </c>
      <c r="L39" s="23" t="s">
        <v>12</v>
      </c>
      <c r="M39" s="40"/>
      <c r="N39" s="47" t="s">
        <v>57</v>
      </c>
    </row>
    <row r="40" spans="1:14" ht="11.25" customHeight="1" outlineLevel="3">
      <c r="A40"/>
      <c r="B40" s="34" t="str">
        <f t="shared" si="1"/>
        <v>            Батарейка КОСМОС LR6 20BOX /640</v>
      </c>
      <c r="C40" s="16" t="s">
        <v>120</v>
      </c>
      <c r="D40" s="37" t="s">
        <v>114</v>
      </c>
      <c r="E40" s="18">
        <v>0.4</v>
      </c>
      <c r="F40" s="19" t="s">
        <v>12</v>
      </c>
      <c r="G40" s="21">
        <f>E40-(E40/100*5)</f>
        <v>0.38</v>
      </c>
      <c r="H40" s="19" t="s">
        <v>12</v>
      </c>
      <c r="I40" s="22">
        <f>E40-(E40/100*10)</f>
        <v>0.36000000000000004</v>
      </c>
      <c r="J40" s="19" t="s">
        <v>12</v>
      </c>
      <c r="K40" s="22">
        <f>E40-(E40/100*15)</f>
        <v>0.34</v>
      </c>
      <c r="L40" s="23" t="s">
        <v>12</v>
      </c>
      <c r="M40" s="40"/>
      <c r="N40" s="47" t="s">
        <v>119</v>
      </c>
    </row>
    <row r="41" spans="1:14" ht="11.25" customHeight="1" outlineLevel="3">
      <c r="A41"/>
      <c r="B41" s="34" t="str">
        <f t="shared" si="1"/>
        <v>            ЭЛ.ПИТАНИЯ FUJITSU LR6(2B)FU-W-FI  2/20/</v>
      </c>
      <c r="C41" s="17">
        <v>9013</v>
      </c>
      <c r="D41" s="36" t="s">
        <v>112</v>
      </c>
      <c r="E41" s="18">
        <v>0.56</v>
      </c>
      <c r="F41" s="19" t="s">
        <v>12</v>
      </c>
      <c r="G41" s="21">
        <f>E41-(E41/100*5)</f>
        <v>0.532</v>
      </c>
      <c r="H41" s="19" t="s">
        <v>12</v>
      </c>
      <c r="I41" s="22">
        <f>E41-(E41/100*10)</f>
        <v>0.504</v>
      </c>
      <c r="J41" s="19" t="s">
        <v>12</v>
      </c>
      <c r="K41" s="22">
        <f>E41-(E41/100*15)</f>
        <v>0.47600000000000003</v>
      </c>
      <c r="L41" s="23" t="s">
        <v>12</v>
      </c>
      <c r="M41" s="40"/>
      <c r="N41" s="47" t="s">
        <v>59</v>
      </c>
    </row>
    <row r="42" spans="1:14" ht="12" customHeight="1" outlineLevel="2">
      <c r="A42"/>
      <c r="B42" s="13" t="s">
        <v>60</v>
      </c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20"/>
      <c r="N42" s="46" t="s">
        <v>60</v>
      </c>
    </row>
    <row r="43" spans="1:14" ht="11.25" customHeight="1" outlineLevel="3">
      <c r="A43"/>
      <c r="B43" s="34" t="str">
        <f>HYPERLINK(CONCATENATE("http://belpult.by/site_search?search_term=",C43),N43)</f>
        <v>            MINAMOTO R03 Элемент питания (солевой) 60/1200</v>
      </c>
      <c r="C43" s="16" t="s">
        <v>62</v>
      </c>
      <c r="D43" s="37" t="s">
        <v>114</v>
      </c>
      <c r="E43" s="18">
        <v>0.13</v>
      </c>
      <c r="F43" s="19" t="s">
        <v>12</v>
      </c>
      <c r="G43" s="21">
        <f>E43-(E43/100*5)</f>
        <v>0.1235</v>
      </c>
      <c r="H43" s="19" t="s">
        <v>12</v>
      </c>
      <c r="I43" s="22">
        <f>E43-(E43/100*10)</f>
        <v>0.117</v>
      </c>
      <c r="J43" s="19" t="s">
        <v>12</v>
      </c>
      <c r="K43" s="22">
        <f>E43-(E43/100*15)</f>
        <v>0.1105</v>
      </c>
      <c r="L43" s="23" t="s">
        <v>12</v>
      </c>
      <c r="M43" s="40"/>
      <c r="N43" s="47" t="s">
        <v>61</v>
      </c>
    </row>
    <row r="44" spans="1:14" ht="11.25" customHeight="1" outlineLevel="3">
      <c r="A44"/>
      <c r="B44" s="34" t="str">
        <f>HYPERLINK(CONCATENATE("http://belpult.by/site_search?search_term=",C44),N44)</f>
        <v>            Smartbuy R03/4S (60/600)  Батарейка солевая</v>
      </c>
      <c r="C44" s="16" t="s">
        <v>64</v>
      </c>
      <c r="D44" s="36" t="s">
        <v>113</v>
      </c>
      <c r="E44" s="18">
        <v>0.14</v>
      </c>
      <c r="F44" s="19" t="s">
        <v>12</v>
      </c>
      <c r="G44" s="21">
        <f>E44-(E44/100*5)</f>
        <v>0.133</v>
      </c>
      <c r="H44" s="19" t="s">
        <v>12</v>
      </c>
      <c r="I44" s="22">
        <f>E44-(E44/100*10)</f>
        <v>0.126</v>
      </c>
      <c r="J44" s="19" t="s">
        <v>12</v>
      </c>
      <c r="K44" s="22">
        <f>E44-(E44/100*15)</f>
        <v>0.11900000000000001</v>
      </c>
      <c r="L44" s="23" t="s">
        <v>12</v>
      </c>
      <c r="M44" s="40"/>
      <c r="N44" s="47" t="s">
        <v>63</v>
      </c>
    </row>
    <row r="45" spans="1:14" ht="11.25" customHeight="1" outlineLevel="3">
      <c r="A45"/>
      <c r="B45" s="34" t="str">
        <f>HYPERLINK(CONCATENATE("http://belpult.by/site_search?search_term=",C45),N45)</f>
        <v>            ЭЛ.ПИТАНИЯ FUJITSU R03(4B)FJEU-HW 4/40/</v>
      </c>
      <c r="C45" s="17">
        <v>9004</v>
      </c>
      <c r="D45" s="36" t="s">
        <v>113</v>
      </c>
      <c r="E45" s="18">
        <v>0.28</v>
      </c>
      <c r="F45" s="19" t="s">
        <v>12</v>
      </c>
      <c r="G45" s="21">
        <f>E45-(E45/100*5)</f>
        <v>0.266</v>
      </c>
      <c r="H45" s="19" t="s">
        <v>12</v>
      </c>
      <c r="I45" s="22">
        <f>E45-(E45/100*10)</f>
        <v>0.252</v>
      </c>
      <c r="J45" s="19" t="s">
        <v>12</v>
      </c>
      <c r="K45" s="22">
        <f>E45-(E45/100*15)</f>
        <v>0.23800000000000002</v>
      </c>
      <c r="L45" s="23" t="s">
        <v>12</v>
      </c>
      <c r="M45" s="40"/>
      <c r="N45" s="47" t="s">
        <v>65</v>
      </c>
    </row>
    <row r="46" spans="1:14" ht="12" customHeight="1" outlineLevel="2">
      <c r="A46"/>
      <c r="B46" s="13" t="s">
        <v>66</v>
      </c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20"/>
      <c r="N46" s="46" t="s">
        <v>66</v>
      </c>
    </row>
    <row r="47" spans="1:14" ht="11.25" customHeight="1" outlineLevel="3">
      <c r="A47"/>
      <c r="B47" s="34" t="str">
        <f aca="true" t="shared" si="2" ref="B47:B56">HYPERLINK(CONCATENATE("http://belpult.by/site_search?search_term=",C47),N47)</f>
        <v>            DURACELL LR03/MN2400 12 BP Эл.питания 12/144</v>
      </c>
      <c r="C47" s="16" t="s">
        <v>68</v>
      </c>
      <c r="D47" s="36" t="s">
        <v>113</v>
      </c>
      <c r="E47" s="18">
        <v>0.83</v>
      </c>
      <c r="F47" s="19" t="s">
        <v>12</v>
      </c>
      <c r="G47" s="21">
        <f>E47-(E47/100*5)</f>
        <v>0.7885</v>
      </c>
      <c r="H47" s="19" t="s">
        <v>12</v>
      </c>
      <c r="I47" s="22">
        <f>E47-(E47/100*10)</f>
        <v>0.747</v>
      </c>
      <c r="J47" s="19" t="s">
        <v>12</v>
      </c>
      <c r="K47" s="22">
        <f>E47-(E47/100*15)</f>
        <v>0.7055</v>
      </c>
      <c r="L47" s="23" t="s">
        <v>12</v>
      </c>
      <c r="M47" s="40"/>
      <c r="N47" s="47" t="s">
        <v>67</v>
      </c>
    </row>
    <row r="48" spans="1:14" ht="11.25" customHeight="1" outlineLevel="3">
      <c r="A48"/>
      <c r="B48" s="34" t="str">
        <f t="shared" si="2"/>
        <v>            DURACELL LR03/MN2400 2BPX6 Эл.питания 12/120</v>
      </c>
      <c r="C48" s="16" t="s">
        <v>70</v>
      </c>
      <c r="D48" s="36" t="s">
        <v>114</v>
      </c>
      <c r="E48" s="18">
        <v>0.71</v>
      </c>
      <c r="F48" s="19" t="s">
        <v>12</v>
      </c>
      <c r="G48" s="21">
        <f>E48-(E48/100*5)</f>
        <v>0.6745</v>
      </c>
      <c r="H48" s="19" t="s">
        <v>12</v>
      </c>
      <c r="I48" s="22">
        <f>E48-(E48/100*10)</f>
        <v>0.639</v>
      </c>
      <c r="J48" s="19" t="s">
        <v>12</v>
      </c>
      <c r="K48" s="22">
        <f>E48-(E48/100*15)</f>
        <v>0.6034999999999999</v>
      </c>
      <c r="L48" s="23" t="s">
        <v>12</v>
      </c>
      <c r="M48" s="40"/>
      <c r="N48" s="47" t="s">
        <v>69</v>
      </c>
    </row>
    <row r="49" spans="1:14" ht="11.25" customHeight="1" outlineLevel="3">
      <c r="A49"/>
      <c r="B49" s="34" t="str">
        <f t="shared" si="2"/>
        <v>            GP Super LR03/24A  Эл. питания  40/1000</v>
      </c>
      <c r="C49" s="16" t="s">
        <v>71</v>
      </c>
      <c r="D49" s="36" t="s">
        <v>114</v>
      </c>
      <c r="E49" s="18">
        <v>0.4</v>
      </c>
      <c r="F49" s="19" t="s">
        <v>12</v>
      </c>
      <c r="G49" s="21">
        <f>E49-(E49/100*5)</f>
        <v>0.38</v>
      </c>
      <c r="H49" s="19" t="s">
        <v>12</v>
      </c>
      <c r="I49" s="22">
        <f>E49-(E49/100*10)</f>
        <v>0.36000000000000004</v>
      </c>
      <c r="J49" s="19" t="s">
        <v>12</v>
      </c>
      <c r="K49" s="22">
        <f>E49-(E49/100*15)</f>
        <v>0.34</v>
      </c>
      <c r="L49" s="23" t="s">
        <v>12</v>
      </c>
      <c r="M49" s="40"/>
      <c r="N49" s="47" t="s">
        <v>121</v>
      </c>
    </row>
    <row r="50" spans="1:14" ht="11.25" customHeight="1" outlineLevel="3">
      <c r="A50"/>
      <c r="B50" s="34" t="str">
        <f t="shared" si="2"/>
        <v>            VARTA Energy LR03/BP8 Эл.питания 8/</v>
      </c>
      <c r="C50" s="16" t="s">
        <v>73</v>
      </c>
      <c r="D50" s="36" t="s">
        <v>113</v>
      </c>
      <c r="E50" s="18">
        <v>0.48</v>
      </c>
      <c r="F50" s="19" t="s">
        <v>12</v>
      </c>
      <c r="G50" s="21">
        <f>E50-(E50/100*5)</f>
        <v>0.45599999999999996</v>
      </c>
      <c r="H50" s="19" t="s">
        <v>12</v>
      </c>
      <c r="I50" s="22">
        <f>E50-(E50/100*10)</f>
        <v>0.432</v>
      </c>
      <c r="J50" s="19" t="s">
        <v>12</v>
      </c>
      <c r="K50" s="22">
        <f>E50-(E50/100*15)</f>
        <v>0.408</v>
      </c>
      <c r="L50" s="23" t="s">
        <v>12</v>
      </c>
      <c r="M50" s="40"/>
      <c r="N50" s="47" t="s">
        <v>72</v>
      </c>
    </row>
    <row r="51" spans="1:14" ht="11.25" customHeight="1" outlineLevel="3">
      <c r="A51"/>
      <c r="B51" s="34" t="str">
        <f t="shared" si="2"/>
        <v>            Батарейка Camelion LR03-BP4 48/1152</v>
      </c>
      <c r="C51" s="16" t="s">
        <v>75</v>
      </c>
      <c r="D51" s="36" t="s">
        <v>114</v>
      </c>
      <c r="E51" s="18">
        <v>0.45</v>
      </c>
      <c r="F51" s="19" t="s">
        <v>12</v>
      </c>
      <c r="G51" s="21">
        <f>E51-(E51/100*5)</f>
        <v>0.4275</v>
      </c>
      <c r="H51" s="19" t="s">
        <v>12</v>
      </c>
      <c r="I51" s="22">
        <f>E51-(E51/100*10)</f>
        <v>0.405</v>
      </c>
      <c r="J51" s="19" t="s">
        <v>12</v>
      </c>
      <c r="K51" s="22">
        <f>E51-(E51/100*15)</f>
        <v>0.3825</v>
      </c>
      <c r="L51" s="23" t="s">
        <v>12</v>
      </c>
      <c r="M51" s="40"/>
      <c r="N51" s="47" t="s">
        <v>74</v>
      </c>
    </row>
    <row r="52" spans="1:14" ht="32.25" customHeight="1" outlineLevel="3">
      <c r="A52"/>
      <c r="B52" s="34" t="str">
        <f t="shared" si="2"/>
        <v>            Батарейка Energizer Power LR03/AAA/E92 BP20 отрывной</v>
      </c>
      <c r="C52" s="16" t="s">
        <v>77</v>
      </c>
      <c r="D52" s="36" t="s">
        <v>114</v>
      </c>
      <c r="E52" s="18">
        <v>0.69</v>
      </c>
      <c r="F52" s="19" t="s">
        <v>12</v>
      </c>
      <c r="G52" s="21">
        <f>E52-(E52/100*5)</f>
        <v>0.6555</v>
      </c>
      <c r="H52" s="19" t="s">
        <v>12</v>
      </c>
      <c r="I52" s="22">
        <f>E52-(E52/100*10)</f>
        <v>0.621</v>
      </c>
      <c r="J52" s="19" t="s">
        <v>12</v>
      </c>
      <c r="K52" s="22">
        <f>E52-(E52/100*15)</f>
        <v>0.5864999999999999</v>
      </c>
      <c r="L52" s="23" t="s">
        <v>12</v>
      </c>
      <c r="M52" s="40"/>
      <c r="N52" s="47" t="s">
        <v>76</v>
      </c>
    </row>
    <row r="53" spans="1:14" ht="21.75" customHeight="1" outlineLevel="3">
      <c r="A53"/>
      <c r="B53" s="34" t="str">
        <f t="shared" si="2"/>
        <v>            Батарейка SAMSUNG Pleomax LR03 BL-4+1 (50/500/32500)</v>
      </c>
      <c r="C53" s="16" t="s">
        <v>79</v>
      </c>
      <c r="D53" s="36" t="s">
        <v>114</v>
      </c>
      <c r="E53" s="18">
        <v>0.41</v>
      </c>
      <c r="F53" s="19" t="s">
        <v>12</v>
      </c>
      <c r="G53" s="21">
        <f>E53-(E53/100*5)</f>
        <v>0.38949999999999996</v>
      </c>
      <c r="H53" s="19" t="s">
        <v>12</v>
      </c>
      <c r="I53" s="22">
        <f>E53-(E53/100*10)</f>
        <v>0.369</v>
      </c>
      <c r="J53" s="19" t="s">
        <v>12</v>
      </c>
      <c r="K53" s="22">
        <f>E53-(E53/100*15)</f>
        <v>0.3485</v>
      </c>
      <c r="L53" s="23" t="s">
        <v>12</v>
      </c>
      <c r="M53" s="40"/>
      <c r="N53" s="47" t="s">
        <v>78</v>
      </c>
    </row>
    <row r="54" spans="1:14" ht="11.25" customHeight="1" outlineLevel="3">
      <c r="A54"/>
      <c r="B54" s="34" t="str">
        <f t="shared" si="2"/>
        <v>            Батарейка КОСМОС LR03 20BOX  20/640</v>
      </c>
      <c r="C54" s="16" t="s">
        <v>123</v>
      </c>
      <c r="D54" s="37" t="s">
        <v>114</v>
      </c>
      <c r="E54" s="18">
        <v>0.4</v>
      </c>
      <c r="F54" s="19" t="s">
        <v>12</v>
      </c>
      <c r="G54" s="21">
        <f>E54-(E54/100*5)</f>
        <v>0.38</v>
      </c>
      <c r="H54" s="19" t="s">
        <v>12</v>
      </c>
      <c r="I54" s="22">
        <f>E54-(E54/100*10)</f>
        <v>0.36000000000000004</v>
      </c>
      <c r="J54" s="19" t="s">
        <v>12</v>
      </c>
      <c r="K54" s="22">
        <f>E54-(E54/100*15)</f>
        <v>0.34</v>
      </c>
      <c r="L54" s="23" t="s">
        <v>12</v>
      </c>
      <c r="M54" s="40"/>
      <c r="N54" s="47" t="s">
        <v>122</v>
      </c>
    </row>
    <row r="55" spans="1:14" ht="11.25" customHeight="1" outlineLevel="3">
      <c r="A55"/>
      <c r="B55" s="34" t="str">
        <f t="shared" si="2"/>
        <v>            ЭЛ.ПИТАНИЯ FUJITSU LR03(2B)FU-W-FI  2/20/</v>
      </c>
      <c r="C55" s="17">
        <v>9016</v>
      </c>
      <c r="D55" s="36" t="s">
        <v>112</v>
      </c>
      <c r="E55" s="18">
        <v>0.56</v>
      </c>
      <c r="F55" s="19" t="s">
        <v>12</v>
      </c>
      <c r="G55" s="21">
        <f>E55-(E55/100*5)</f>
        <v>0.532</v>
      </c>
      <c r="H55" s="19" t="s">
        <v>12</v>
      </c>
      <c r="I55" s="22">
        <f>E55-(E55/100*10)</f>
        <v>0.504</v>
      </c>
      <c r="J55" s="19" t="s">
        <v>12</v>
      </c>
      <c r="K55" s="22">
        <f>E55-(E55/100*15)</f>
        <v>0.47600000000000003</v>
      </c>
      <c r="L55" s="23" t="s">
        <v>12</v>
      </c>
      <c r="M55" s="40"/>
      <c r="N55" s="47" t="s">
        <v>80</v>
      </c>
    </row>
    <row r="56" spans="1:14" ht="11.25" customHeight="1" outlineLevel="3">
      <c r="A56"/>
      <c r="B56" s="34" t="str">
        <f t="shared" si="2"/>
        <v>            ЭЛ.ПИТАНИЯ FUJITSU LR03(4B)FU-W-FI 4/40</v>
      </c>
      <c r="C56" s="17">
        <v>9017</v>
      </c>
      <c r="D56" s="36" t="s">
        <v>112</v>
      </c>
      <c r="E56" s="18">
        <v>0.54</v>
      </c>
      <c r="F56" s="19" t="s">
        <v>12</v>
      </c>
      <c r="G56" s="21">
        <f>E56-(E56/100*5)</f>
        <v>0.513</v>
      </c>
      <c r="H56" s="19" t="s">
        <v>12</v>
      </c>
      <c r="I56" s="22">
        <f>E56-(E56/100*10)</f>
        <v>0.48600000000000004</v>
      </c>
      <c r="J56" s="19" t="s">
        <v>12</v>
      </c>
      <c r="K56" s="22">
        <f>E56-(E56/100*15)</f>
        <v>0.459</v>
      </c>
      <c r="L56" s="23" t="s">
        <v>12</v>
      </c>
      <c r="M56" s="40"/>
      <c r="N56" s="47" t="s">
        <v>81</v>
      </c>
    </row>
    <row r="57" spans="1:14" ht="12" customHeight="1" outlineLevel="2">
      <c r="A57"/>
      <c r="B57" s="13" t="s">
        <v>82</v>
      </c>
      <c r="C57" s="14"/>
      <c r="D57" s="14"/>
      <c r="E57" s="15"/>
      <c r="F57" s="15"/>
      <c r="G57" s="15"/>
      <c r="H57" s="15"/>
      <c r="I57" s="15"/>
      <c r="J57" s="15"/>
      <c r="K57" s="15"/>
      <c r="L57" s="15"/>
      <c r="M57" s="20"/>
      <c r="N57" s="46" t="s">
        <v>82</v>
      </c>
    </row>
    <row r="58" spans="1:14" ht="11.25" customHeight="1" outlineLevel="3">
      <c r="A58"/>
      <c r="B58" s="34" t="str">
        <f>HYPERLINK(CONCATENATE("http://belpult.by/site_search?search_term=",C58),N58)</f>
        <v>            Smartbuy R14/2S (24/288)  Батарейка солевая</v>
      </c>
      <c r="C58" s="16" t="s">
        <v>84</v>
      </c>
      <c r="D58" s="36" t="s">
        <v>112</v>
      </c>
      <c r="E58" s="18">
        <v>0.43</v>
      </c>
      <c r="F58" s="19" t="s">
        <v>12</v>
      </c>
      <c r="G58" s="21">
        <f>E58-(E58/100*5)</f>
        <v>0.4085</v>
      </c>
      <c r="H58" s="19" t="s">
        <v>12</v>
      </c>
      <c r="I58" s="22">
        <f>E58-(E58/100*10)</f>
        <v>0.387</v>
      </c>
      <c r="J58" s="19" t="s">
        <v>12</v>
      </c>
      <c r="K58" s="22">
        <f>E58-(E58/100*15)</f>
        <v>0.3655</v>
      </c>
      <c r="L58" s="23" t="s">
        <v>12</v>
      </c>
      <c r="M58" s="40"/>
      <c r="N58" s="47" t="s">
        <v>83</v>
      </c>
    </row>
    <row r="59" spans="1:14" ht="12" customHeight="1" outlineLevel="2">
      <c r="A59"/>
      <c r="B59" s="13" t="s">
        <v>85</v>
      </c>
      <c r="C59" s="14"/>
      <c r="D59" s="14"/>
      <c r="E59" s="15"/>
      <c r="F59" s="15"/>
      <c r="G59" s="15"/>
      <c r="H59" s="15"/>
      <c r="I59" s="15"/>
      <c r="J59" s="15"/>
      <c r="K59" s="15"/>
      <c r="L59" s="15"/>
      <c r="M59" s="20"/>
      <c r="N59" s="46" t="s">
        <v>85</v>
      </c>
    </row>
    <row r="60" spans="1:14" ht="11.25" customHeight="1" outlineLevel="3">
      <c r="A60"/>
      <c r="B60" s="34" t="str">
        <f>HYPERLINK(CONCATENATE("http://belpult.by/site_search?search_term=",C60),N60)</f>
        <v>            PANASONIC General Purpose R20BER  Эл. питания  2/</v>
      </c>
      <c r="C60" s="16" t="s">
        <v>87</v>
      </c>
      <c r="D60" s="36" t="s">
        <v>113</v>
      </c>
      <c r="E60" s="18">
        <v>0.42</v>
      </c>
      <c r="F60" s="19" t="s">
        <v>12</v>
      </c>
      <c r="G60" s="21">
        <f>E60-(E60/100*5)</f>
        <v>0.39899999999999997</v>
      </c>
      <c r="H60" s="19" t="s">
        <v>12</v>
      </c>
      <c r="I60" s="22">
        <f>E60-(E60/100*10)</f>
        <v>0.378</v>
      </c>
      <c r="J60" s="19" t="s">
        <v>12</v>
      </c>
      <c r="K60" s="22">
        <f>E60-(E60/100*15)</f>
        <v>0.357</v>
      </c>
      <c r="L60" s="23" t="s">
        <v>12</v>
      </c>
      <c r="M60" s="40"/>
      <c r="N60" s="47" t="s">
        <v>86</v>
      </c>
    </row>
    <row r="61" spans="1:14" ht="12" customHeight="1" outlineLevel="2">
      <c r="A61"/>
      <c r="B61" s="13" t="s">
        <v>88</v>
      </c>
      <c r="C61" s="14"/>
      <c r="D61" s="14"/>
      <c r="E61" s="15"/>
      <c r="F61" s="15"/>
      <c r="G61" s="15"/>
      <c r="H61" s="15"/>
      <c r="I61" s="15"/>
      <c r="J61" s="15"/>
      <c r="K61" s="15"/>
      <c r="L61" s="15"/>
      <c r="M61" s="20"/>
      <c r="N61" s="46" t="s">
        <v>88</v>
      </c>
    </row>
    <row r="62" spans="1:14" ht="21.75" customHeight="1" outlineLevel="3">
      <c r="A62"/>
      <c r="B62" s="34" t="str">
        <f aca="true" t="shared" si="3" ref="B62:B69">HYPERLINK(CONCATENATE("http://belpult.by/site_search?search_term=",C62),N62)</f>
        <v>            Smartbuy CR2016/5B Литиевый элемент питания 5/100</v>
      </c>
      <c r="C62" s="16" t="s">
        <v>90</v>
      </c>
      <c r="D62" s="36" t="s">
        <v>113</v>
      </c>
      <c r="E62" s="18">
        <v>0.29</v>
      </c>
      <c r="F62" s="19" t="s">
        <v>12</v>
      </c>
      <c r="G62" s="21">
        <f>E62-(E62/100*5)</f>
        <v>0.27549999999999997</v>
      </c>
      <c r="H62" s="19" t="s">
        <v>12</v>
      </c>
      <c r="I62" s="22">
        <f>E62-(E62/100*10)</f>
        <v>0.261</v>
      </c>
      <c r="J62" s="19" t="s">
        <v>12</v>
      </c>
      <c r="K62" s="22">
        <f>E62-(E62/100*15)</f>
        <v>0.2465</v>
      </c>
      <c r="L62" s="23" t="s">
        <v>12</v>
      </c>
      <c r="M62" s="40"/>
      <c r="N62" s="47" t="s">
        <v>89</v>
      </c>
    </row>
    <row r="63" spans="1:14" ht="21.75" customHeight="1" outlineLevel="3">
      <c r="A63"/>
      <c r="B63" s="34" t="str">
        <f t="shared" si="3"/>
        <v>            Smartbuy CR2025/5B Литиевый элемент питания 5/100</v>
      </c>
      <c r="C63" s="16" t="s">
        <v>92</v>
      </c>
      <c r="D63" s="36" t="s">
        <v>113</v>
      </c>
      <c r="E63" s="18">
        <v>0.29</v>
      </c>
      <c r="F63" s="19" t="s">
        <v>12</v>
      </c>
      <c r="G63" s="21">
        <f>E63-(E63/100*5)</f>
        <v>0.27549999999999997</v>
      </c>
      <c r="H63" s="19" t="s">
        <v>12</v>
      </c>
      <c r="I63" s="22">
        <f>E63-(E63/100*10)</f>
        <v>0.261</v>
      </c>
      <c r="J63" s="19" t="s">
        <v>12</v>
      </c>
      <c r="K63" s="22">
        <f>E63-(E63/100*15)</f>
        <v>0.2465</v>
      </c>
      <c r="L63" s="23" t="s">
        <v>12</v>
      </c>
      <c r="M63" s="40"/>
      <c r="N63" s="47" t="s">
        <v>91</v>
      </c>
    </row>
    <row r="64" spans="1:14" ht="21.75" customHeight="1" outlineLevel="3">
      <c r="A64"/>
      <c r="B64" s="34" t="str">
        <f t="shared" si="3"/>
        <v>            Smartbuy CR2032/5B  Литиевый элемент питания 5/100</v>
      </c>
      <c r="C64" s="16" t="s">
        <v>94</v>
      </c>
      <c r="D64" s="36" t="s">
        <v>114</v>
      </c>
      <c r="E64" s="18">
        <v>0.29</v>
      </c>
      <c r="F64" s="19" t="s">
        <v>12</v>
      </c>
      <c r="G64" s="21">
        <f>E64-(E64/100*5)</f>
        <v>0.27549999999999997</v>
      </c>
      <c r="H64" s="19" t="s">
        <v>12</v>
      </c>
      <c r="I64" s="22">
        <f>E64-(E64/100*10)</f>
        <v>0.261</v>
      </c>
      <c r="J64" s="19" t="s">
        <v>12</v>
      </c>
      <c r="K64" s="22">
        <f>E64-(E64/100*15)</f>
        <v>0.2465</v>
      </c>
      <c r="L64" s="23" t="s">
        <v>12</v>
      </c>
      <c r="M64" s="40"/>
      <c r="N64" s="47" t="s">
        <v>93</v>
      </c>
    </row>
    <row r="65" spans="1:14" ht="11.25" customHeight="1" outlineLevel="3">
      <c r="A65"/>
      <c r="B65" s="34" t="str">
        <f t="shared" si="3"/>
        <v>            Батарейка Camelion A23-BP5   50/1800</v>
      </c>
      <c r="C65" s="16" t="s">
        <v>96</v>
      </c>
      <c r="D65" s="36" t="s">
        <v>112</v>
      </c>
      <c r="E65" s="18">
        <v>0.92</v>
      </c>
      <c r="F65" s="19" t="s">
        <v>12</v>
      </c>
      <c r="G65" s="21">
        <f>E65-(E65/100*5)</f>
        <v>0.874</v>
      </c>
      <c r="H65" s="19" t="s">
        <v>12</v>
      </c>
      <c r="I65" s="22">
        <f>E65-(E65/100*10)</f>
        <v>0.8280000000000001</v>
      </c>
      <c r="J65" s="19" t="s">
        <v>12</v>
      </c>
      <c r="K65" s="22">
        <f>E65-(E65/100*15)</f>
        <v>0.782</v>
      </c>
      <c r="L65" s="23" t="s">
        <v>12</v>
      </c>
      <c r="M65" s="40"/>
      <c r="N65" s="47" t="s">
        <v>95</v>
      </c>
    </row>
    <row r="66" spans="1:14" ht="11.25" customHeight="1" outlineLevel="3">
      <c r="A66"/>
      <c r="B66" s="34" t="str">
        <f t="shared" si="3"/>
        <v>            Батарейка Camelion A27-BP5 50/1800</v>
      </c>
      <c r="C66" s="16" t="s">
        <v>98</v>
      </c>
      <c r="D66" s="36" t="s">
        <v>113</v>
      </c>
      <c r="E66" s="18">
        <v>0.79</v>
      </c>
      <c r="F66" s="19" t="s">
        <v>12</v>
      </c>
      <c r="G66" s="21">
        <f>E66-(E66/100*5)</f>
        <v>0.7505000000000001</v>
      </c>
      <c r="H66" s="19" t="s">
        <v>12</v>
      </c>
      <c r="I66" s="22">
        <f>E66-(E66/100*10)</f>
        <v>0.7110000000000001</v>
      </c>
      <c r="J66" s="19" t="s">
        <v>12</v>
      </c>
      <c r="K66" s="22">
        <f>E66-(E66/100*15)</f>
        <v>0.6715</v>
      </c>
      <c r="L66" s="23" t="s">
        <v>12</v>
      </c>
      <c r="M66" s="40"/>
      <c r="N66" s="47" t="s">
        <v>97</v>
      </c>
    </row>
    <row r="67" spans="1:14" ht="11.25" customHeight="1" outlineLevel="3">
      <c r="A67"/>
      <c r="B67" s="34" t="str">
        <f t="shared" si="3"/>
        <v>            Батарейка Camelion AG13-BP10 100/3600</v>
      </c>
      <c r="C67" s="16" t="s">
        <v>100</v>
      </c>
      <c r="D67" s="36" t="s">
        <v>114</v>
      </c>
      <c r="E67" s="18">
        <v>0.13</v>
      </c>
      <c r="F67" s="19" t="s">
        <v>12</v>
      </c>
      <c r="G67" s="21">
        <f>E67-(E67/100*5)</f>
        <v>0.1235</v>
      </c>
      <c r="H67" s="19" t="s">
        <v>12</v>
      </c>
      <c r="I67" s="22">
        <f>E67-(E67/100*10)</f>
        <v>0.117</v>
      </c>
      <c r="J67" s="19" t="s">
        <v>12</v>
      </c>
      <c r="K67" s="22">
        <f>E67-(E67/100*15)</f>
        <v>0.1105</v>
      </c>
      <c r="L67" s="23" t="s">
        <v>12</v>
      </c>
      <c r="M67" s="40"/>
      <c r="N67" s="47" t="s">
        <v>99</v>
      </c>
    </row>
    <row r="68" spans="1:14" ht="11.25" customHeight="1" outlineLevel="3">
      <c r="A68"/>
      <c r="B68" s="34" t="str">
        <f t="shared" si="3"/>
        <v>            Батарейка Camelion CR2016-BP5 50/1800</v>
      </c>
      <c r="C68" s="16" t="s">
        <v>102</v>
      </c>
      <c r="D68" s="36" t="s">
        <v>112</v>
      </c>
      <c r="E68" s="18">
        <v>0.42</v>
      </c>
      <c r="F68" s="19" t="s">
        <v>12</v>
      </c>
      <c r="G68" s="21">
        <f>E68-(E68/100*5)</f>
        <v>0.39899999999999997</v>
      </c>
      <c r="H68" s="19" t="s">
        <v>12</v>
      </c>
      <c r="I68" s="22">
        <f>E68-(E68/100*10)</f>
        <v>0.378</v>
      </c>
      <c r="J68" s="19" t="s">
        <v>12</v>
      </c>
      <c r="K68" s="22">
        <f>E68-(E68/100*15)</f>
        <v>0.357</v>
      </c>
      <c r="L68" s="23" t="s">
        <v>12</v>
      </c>
      <c r="M68" s="40"/>
      <c r="N68" s="47" t="s">
        <v>101</v>
      </c>
    </row>
    <row r="69" spans="1:14" ht="11.25" customHeight="1" outlineLevel="3">
      <c r="A69"/>
      <c r="B69" s="34" t="str">
        <f t="shared" si="3"/>
        <v>            Батарейка Camelion CR2025-BP5 50/1800</v>
      </c>
      <c r="C69" s="16" t="s">
        <v>104</v>
      </c>
      <c r="D69" s="36" t="s">
        <v>113</v>
      </c>
      <c r="E69" s="18">
        <v>0.39</v>
      </c>
      <c r="F69" s="19" t="s">
        <v>12</v>
      </c>
      <c r="G69" s="21">
        <f>E69-(E69/100*5)</f>
        <v>0.3705</v>
      </c>
      <c r="H69" s="19" t="s">
        <v>12</v>
      </c>
      <c r="I69" s="22">
        <f>E69-(E69/100*10)</f>
        <v>0.35100000000000003</v>
      </c>
      <c r="J69" s="19" t="s">
        <v>12</v>
      </c>
      <c r="K69" s="22">
        <f>E69-(E69/100*15)</f>
        <v>0.3315</v>
      </c>
      <c r="L69" s="23" t="s">
        <v>12</v>
      </c>
      <c r="M69" s="40"/>
      <c r="N69" s="47" t="s">
        <v>103</v>
      </c>
    </row>
    <row r="70" spans="7:13" ht="9.75">
      <c r="G70" s="27"/>
      <c r="I70" s="28"/>
      <c r="K70" s="28"/>
      <c r="M70" s="43"/>
    </row>
    <row r="71" spans="2:13" ht="9.75">
      <c r="B71" s="1" t="s">
        <v>115</v>
      </c>
      <c r="G71" s="27"/>
      <c r="I71" s="28"/>
      <c r="K71" s="28"/>
      <c r="M71" s="43"/>
    </row>
    <row r="72" spans="2:13" ht="9.75">
      <c r="B72" s="1" t="s">
        <v>116</v>
      </c>
      <c r="G72" s="27"/>
      <c r="I72" s="28"/>
      <c r="K72" s="28"/>
      <c r="M72" s="43"/>
    </row>
    <row r="73" spans="2:13" ht="9.75">
      <c r="B73" s="1" t="s">
        <v>117</v>
      </c>
      <c r="G73" s="27"/>
      <c r="I73" s="28"/>
      <c r="K73" s="28"/>
      <c r="M73" s="43"/>
    </row>
    <row r="74" spans="7:13" ht="9.75">
      <c r="G74" s="27"/>
      <c r="I74" s="28"/>
      <c r="K74" s="28"/>
      <c r="M74" s="43"/>
    </row>
    <row r="75" spans="7:13" ht="9.75">
      <c r="G75" s="27"/>
      <c r="I75" s="28"/>
      <c r="K75" s="28"/>
      <c r="M75" s="43"/>
    </row>
    <row r="76" spans="7:13" ht="9.75">
      <c r="G76" s="27"/>
      <c r="I76" s="28"/>
      <c r="K76" s="28"/>
      <c r="M76" s="43"/>
    </row>
    <row r="77" spans="7:13" ht="9.75">
      <c r="G77" s="27"/>
      <c r="I77" s="28"/>
      <c r="K77" s="28"/>
      <c r="M77" s="43"/>
    </row>
    <row r="78" spans="7:13" ht="9.75">
      <c r="G78" s="27"/>
      <c r="I78" s="28"/>
      <c r="K78" s="28"/>
      <c r="M78" s="43"/>
    </row>
    <row r="79" spans="7:13" ht="9.75">
      <c r="G79" s="27"/>
      <c r="I79" s="28"/>
      <c r="K79" s="28"/>
      <c r="M79" s="43"/>
    </row>
    <row r="80" spans="7:13" ht="9.75">
      <c r="G80" s="27"/>
      <c r="I80" s="28"/>
      <c r="K80" s="28"/>
      <c r="M80" s="43"/>
    </row>
    <row r="81" spans="7:13" ht="9.75">
      <c r="G81" s="27"/>
      <c r="I81" s="28"/>
      <c r="K81" s="28"/>
      <c r="M81" s="43"/>
    </row>
    <row r="82" spans="7:13" ht="9.75">
      <c r="G82" s="27"/>
      <c r="I82" s="28"/>
      <c r="K82" s="28"/>
      <c r="M82" s="43"/>
    </row>
    <row r="83" spans="7:13" ht="9.75">
      <c r="G83" s="27"/>
      <c r="I83" s="28"/>
      <c r="K83" s="28"/>
      <c r="M83" s="43"/>
    </row>
    <row r="84" spans="7:13" ht="9.75">
      <c r="G84" s="27"/>
      <c r="I84" s="28"/>
      <c r="K84" s="28"/>
      <c r="M84" s="43"/>
    </row>
    <row r="85" spans="7:13" ht="9.75">
      <c r="G85" s="27"/>
      <c r="I85" s="28"/>
      <c r="K85" s="28"/>
      <c r="M85" s="43"/>
    </row>
    <row r="86" spans="7:13" ht="9.75">
      <c r="G86" s="27"/>
      <c r="I86" s="28"/>
      <c r="K86" s="28"/>
      <c r="M86" s="43"/>
    </row>
    <row r="87" spans="7:13" ht="9.75">
      <c r="G87" s="27"/>
      <c r="I87" s="28"/>
      <c r="K87" s="28"/>
      <c r="M87" s="43"/>
    </row>
    <row r="88" spans="7:13" ht="9.75">
      <c r="G88" s="27"/>
      <c r="I88" s="28"/>
      <c r="K88" s="28"/>
      <c r="M88" s="43"/>
    </row>
    <row r="89" spans="7:13" ht="9.75">
      <c r="G89" s="27"/>
      <c r="I89" s="28"/>
      <c r="K89" s="28"/>
      <c r="M89" s="43"/>
    </row>
    <row r="90" spans="7:13" ht="9.75">
      <c r="G90" s="27"/>
      <c r="I90" s="28"/>
      <c r="K90" s="28"/>
      <c r="M90" s="43"/>
    </row>
    <row r="91" spans="7:13" ht="9.75">
      <c r="G91" s="27"/>
      <c r="I91" s="28"/>
      <c r="K91" s="28"/>
      <c r="M91" s="43"/>
    </row>
    <row r="92" spans="7:13" ht="9.75">
      <c r="G92" s="27"/>
      <c r="I92" s="28"/>
      <c r="K92" s="28"/>
      <c r="M92" s="43"/>
    </row>
    <row r="93" spans="7:13" ht="9.75">
      <c r="G93" s="27"/>
      <c r="I93" s="28"/>
      <c r="K93" s="28"/>
      <c r="M93" s="43"/>
    </row>
    <row r="94" spans="7:13" ht="9.75">
      <c r="G94" s="27"/>
      <c r="I94" s="28"/>
      <c r="K94" s="28"/>
      <c r="M94" s="43"/>
    </row>
    <row r="95" spans="7:13" ht="9.75">
      <c r="G95" s="27"/>
      <c r="I95" s="28"/>
      <c r="K95" s="28"/>
      <c r="M95" s="43"/>
    </row>
    <row r="96" spans="7:13" ht="9.75">
      <c r="G96" s="27"/>
      <c r="I96" s="28"/>
      <c r="K96" s="28"/>
      <c r="M96" s="43"/>
    </row>
    <row r="97" spans="7:13" ht="9.75">
      <c r="G97" s="27"/>
      <c r="I97" s="28"/>
      <c r="K97" s="28"/>
      <c r="M97" s="43"/>
    </row>
    <row r="98" spans="7:13" ht="9.75">
      <c r="G98" s="27"/>
      <c r="I98" s="28"/>
      <c r="K98" s="28"/>
      <c r="M98" s="43"/>
    </row>
    <row r="99" spans="7:13" ht="9.75">
      <c r="G99" s="27"/>
      <c r="I99" s="28"/>
      <c r="K99" s="28"/>
      <c r="M99" s="43"/>
    </row>
    <row r="100" spans="7:13" ht="9.75">
      <c r="G100" s="27"/>
      <c r="I100" s="28"/>
      <c r="K100" s="28"/>
      <c r="M100" s="43"/>
    </row>
    <row r="101" spans="7:13" ht="9.75">
      <c r="G101" s="27"/>
      <c r="I101" s="28"/>
      <c r="K101" s="28"/>
      <c r="M101" s="43"/>
    </row>
    <row r="102" spans="7:13" ht="9.75">
      <c r="G102" s="27"/>
      <c r="I102" s="28"/>
      <c r="K102" s="28"/>
      <c r="M102" s="43"/>
    </row>
    <row r="103" spans="7:13" ht="9.75">
      <c r="G103" s="27"/>
      <c r="I103" s="28"/>
      <c r="K103" s="28"/>
      <c r="M103" s="43"/>
    </row>
    <row r="104" spans="7:13" ht="9.75">
      <c r="G104" s="27"/>
      <c r="I104" s="28"/>
      <c r="K104" s="28"/>
      <c r="M104" s="43"/>
    </row>
    <row r="105" spans="7:13" ht="9.75">
      <c r="G105" s="27"/>
      <c r="I105" s="28"/>
      <c r="K105" s="28"/>
      <c r="M105" s="43"/>
    </row>
    <row r="106" spans="7:13" ht="9.75">
      <c r="G106" s="27"/>
      <c r="I106" s="28"/>
      <c r="K106" s="28"/>
      <c r="M106" s="43"/>
    </row>
    <row r="107" spans="7:13" ht="9.75">
      <c r="G107" s="27"/>
      <c r="I107" s="28"/>
      <c r="K107" s="28"/>
      <c r="M107" s="43"/>
    </row>
    <row r="108" spans="7:13" ht="9.75">
      <c r="G108" s="27"/>
      <c r="I108" s="28"/>
      <c r="K108" s="28"/>
      <c r="M108" s="43"/>
    </row>
    <row r="109" spans="7:13" ht="9.75">
      <c r="G109" s="27"/>
      <c r="I109" s="28"/>
      <c r="K109" s="28"/>
      <c r="M109" s="43"/>
    </row>
    <row r="110" spans="7:13" ht="9.75">
      <c r="G110" s="27"/>
      <c r="I110" s="28"/>
      <c r="K110" s="28"/>
      <c r="M110" s="43"/>
    </row>
    <row r="111" spans="7:13" ht="9.75">
      <c r="G111" s="27"/>
      <c r="I111" s="28"/>
      <c r="K111" s="28"/>
      <c r="M111" s="43"/>
    </row>
    <row r="112" spans="7:13" ht="9.75">
      <c r="G112" s="27"/>
      <c r="I112" s="28"/>
      <c r="K112" s="28"/>
      <c r="M112" s="43"/>
    </row>
    <row r="113" spans="7:13" ht="9.75">
      <c r="G113" s="27"/>
      <c r="I113" s="28"/>
      <c r="K113" s="28"/>
      <c r="M113" s="43"/>
    </row>
    <row r="114" spans="7:13" ht="9.75">
      <c r="G114" s="27"/>
      <c r="I114" s="28"/>
      <c r="K114" s="28"/>
      <c r="M114" s="43"/>
    </row>
    <row r="115" spans="7:13" ht="9.75">
      <c r="G115" s="27"/>
      <c r="I115" s="28"/>
      <c r="K115" s="28"/>
      <c r="M115" s="43"/>
    </row>
    <row r="116" spans="7:13" ht="9.75">
      <c r="G116" s="27"/>
      <c r="I116" s="28"/>
      <c r="K116" s="28"/>
      <c r="M116" s="43"/>
    </row>
    <row r="117" spans="7:13" ht="9.75">
      <c r="G117" s="27"/>
      <c r="I117" s="28"/>
      <c r="K117" s="28"/>
      <c r="M117" s="43"/>
    </row>
    <row r="118" spans="7:13" ht="9.75">
      <c r="G118" s="27"/>
      <c r="I118" s="28"/>
      <c r="K118" s="28"/>
      <c r="M118" s="43"/>
    </row>
    <row r="119" spans="7:13" ht="9.75">
      <c r="G119" s="27"/>
      <c r="I119" s="28"/>
      <c r="K119" s="28"/>
      <c r="M119" s="43"/>
    </row>
    <row r="120" spans="7:13" ht="9.75">
      <c r="G120" s="27"/>
      <c r="I120" s="28"/>
      <c r="K120" s="28"/>
      <c r="M120" s="43"/>
    </row>
    <row r="121" spans="7:13" ht="9.75">
      <c r="G121" s="27"/>
      <c r="I121" s="28"/>
      <c r="K121" s="28"/>
      <c r="M121" s="43"/>
    </row>
    <row r="122" spans="7:13" ht="9.75">
      <c r="G122" s="27"/>
      <c r="I122" s="28"/>
      <c r="K122" s="28"/>
      <c r="M122" s="43"/>
    </row>
    <row r="123" spans="7:13" ht="9.75">
      <c r="G123" s="27"/>
      <c r="I123" s="28"/>
      <c r="K123" s="28"/>
      <c r="M123" s="43"/>
    </row>
    <row r="124" spans="7:13" ht="9.75">
      <c r="G124" s="27"/>
      <c r="I124" s="28"/>
      <c r="K124" s="28"/>
      <c r="M124" s="43"/>
    </row>
    <row r="125" spans="7:13" ht="9.75">
      <c r="G125" s="27"/>
      <c r="I125" s="28"/>
      <c r="K125" s="28"/>
      <c r="M125" s="43"/>
    </row>
    <row r="126" spans="7:13" ht="9.75">
      <c r="G126" s="27"/>
      <c r="I126" s="28"/>
      <c r="K126" s="28"/>
      <c r="M126" s="43"/>
    </row>
    <row r="127" spans="7:13" ht="9.75">
      <c r="G127" s="27"/>
      <c r="I127" s="28"/>
      <c r="K127" s="28"/>
      <c r="M127" s="43"/>
    </row>
    <row r="128" spans="7:13" ht="9.75">
      <c r="G128" s="27"/>
      <c r="I128" s="28"/>
      <c r="K128" s="28"/>
      <c r="M128" s="43"/>
    </row>
    <row r="129" spans="7:13" ht="9.75">
      <c r="G129" s="27"/>
      <c r="I129" s="28"/>
      <c r="K129" s="28"/>
      <c r="M129" s="43"/>
    </row>
    <row r="130" spans="7:13" ht="9.75">
      <c r="G130" s="27"/>
      <c r="I130" s="28"/>
      <c r="K130" s="28"/>
      <c r="M130" s="43"/>
    </row>
    <row r="131" spans="7:13" ht="9.75">
      <c r="G131" s="27"/>
      <c r="I131" s="28"/>
      <c r="K131" s="28"/>
      <c r="M131" s="43"/>
    </row>
    <row r="132" spans="7:13" ht="9.75">
      <c r="G132" s="27"/>
      <c r="I132" s="28"/>
      <c r="K132" s="28"/>
      <c r="M132" s="43"/>
    </row>
    <row r="133" spans="7:13" ht="9.75">
      <c r="G133" s="27"/>
      <c r="I133" s="28"/>
      <c r="K133" s="28"/>
      <c r="M133" s="43"/>
    </row>
    <row r="134" spans="7:13" ht="9.75">
      <c r="G134" s="27"/>
      <c r="I134" s="28"/>
      <c r="K134" s="28"/>
      <c r="M134" s="43"/>
    </row>
    <row r="135" spans="7:13" ht="9.75">
      <c r="G135" s="27"/>
      <c r="I135" s="28"/>
      <c r="K135" s="28"/>
      <c r="M135" s="43"/>
    </row>
    <row r="136" spans="7:13" ht="9.75">
      <c r="G136" s="27"/>
      <c r="I136" s="28"/>
      <c r="K136" s="28"/>
      <c r="M136" s="43"/>
    </row>
    <row r="137" spans="7:13" ht="9.75">
      <c r="G137" s="27"/>
      <c r="I137" s="28"/>
      <c r="K137" s="28"/>
      <c r="M137" s="43"/>
    </row>
    <row r="138" spans="7:13" ht="9.75">
      <c r="G138" s="27"/>
      <c r="I138" s="28"/>
      <c r="K138" s="28"/>
      <c r="M138" s="43"/>
    </row>
    <row r="139" spans="7:13" ht="9.75">
      <c r="G139" s="27"/>
      <c r="I139" s="28"/>
      <c r="K139" s="28"/>
      <c r="M139" s="43"/>
    </row>
    <row r="140" spans="7:13" ht="9.75">
      <c r="G140" s="27"/>
      <c r="I140" s="28"/>
      <c r="K140" s="28"/>
      <c r="M140" s="43"/>
    </row>
    <row r="141" spans="7:13" ht="9.75">
      <c r="G141" s="27"/>
      <c r="I141" s="28"/>
      <c r="K141" s="28"/>
      <c r="M141" s="43"/>
    </row>
    <row r="142" spans="7:13" ht="9.75">
      <c r="G142" s="27"/>
      <c r="I142" s="28"/>
      <c r="K142" s="28"/>
      <c r="M142" s="43"/>
    </row>
    <row r="143" spans="7:13" ht="9.75">
      <c r="G143" s="27"/>
      <c r="I143" s="28"/>
      <c r="K143" s="28"/>
      <c r="M143" s="43"/>
    </row>
    <row r="144" spans="7:13" ht="9.75">
      <c r="G144" s="27"/>
      <c r="I144" s="28"/>
      <c r="K144" s="28"/>
      <c r="M144" s="43"/>
    </row>
    <row r="145" spans="7:13" ht="9.75">
      <c r="G145" s="27"/>
      <c r="I145" s="28"/>
      <c r="K145" s="28"/>
      <c r="M145" s="43"/>
    </row>
    <row r="146" spans="7:13" ht="9.75">
      <c r="G146" s="27"/>
      <c r="I146" s="28"/>
      <c r="K146" s="28"/>
      <c r="M146" s="43"/>
    </row>
    <row r="147" spans="7:13" ht="9.75">
      <c r="G147" s="27"/>
      <c r="I147" s="28"/>
      <c r="K147" s="28"/>
      <c r="M147" s="43"/>
    </row>
    <row r="148" spans="7:13" ht="9.75">
      <c r="G148" s="27"/>
      <c r="I148" s="28"/>
      <c r="K148" s="28"/>
      <c r="M148" s="43"/>
    </row>
    <row r="149" spans="7:13" ht="9.75">
      <c r="G149" s="27"/>
      <c r="I149" s="28"/>
      <c r="K149" s="28"/>
      <c r="M149" s="43"/>
    </row>
    <row r="150" spans="7:13" ht="9.75">
      <c r="G150" s="27"/>
      <c r="I150" s="28"/>
      <c r="K150" s="28"/>
      <c r="M150" s="43"/>
    </row>
    <row r="151" spans="7:13" ht="9.75">
      <c r="G151" s="27"/>
      <c r="I151" s="28"/>
      <c r="K151" s="28"/>
      <c r="M151" s="43"/>
    </row>
    <row r="152" spans="7:13" ht="9.75">
      <c r="G152" s="27"/>
      <c r="I152" s="28"/>
      <c r="K152" s="28"/>
      <c r="M152" s="43"/>
    </row>
    <row r="153" spans="7:13" ht="9.75">
      <c r="G153" s="27"/>
      <c r="I153" s="28"/>
      <c r="K153" s="28"/>
      <c r="M153" s="43"/>
    </row>
    <row r="154" spans="7:13" ht="9.75">
      <c r="G154" s="27"/>
      <c r="I154" s="28"/>
      <c r="K154" s="28"/>
      <c r="M154" s="43"/>
    </row>
    <row r="155" spans="7:13" ht="9.75">
      <c r="G155" s="27"/>
      <c r="I155" s="28"/>
      <c r="K155" s="28"/>
      <c r="M155" s="43"/>
    </row>
    <row r="156" spans="7:13" ht="9.75">
      <c r="G156" s="27"/>
      <c r="I156" s="28"/>
      <c r="K156" s="28"/>
      <c r="M156" s="43"/>
    </row>
    <row r="157" spans="7:13" ht="9.75">
      <c r="G157" s="27"/>
      <c r="I157" s="28"/>
      <c r="K157" s="28"/>
      <c r="M157" s="43"/>
    </row>
    <row r="158" spans="7:13" ht="9.75">
      <c r="G158" s="27"/>
      <c r="I158" s="28"/>
      <c r="K158" s="28"/>
      <c r="M158" s="43"/>
    </row>
    <row r="159" spans="7:13" ht="9.75">
      <c r="G159" s="27"/>
      <c r="I159" s="28"/>
      <c r="K159" s="28"/>
      <c r="M159" s="43"/>
    </row>
    <row r="160" spans="7:13" ht="9.75">
      <c r="G160" s="27"/>
      <c r="I160" s="28"/>
      <c r="K160" s="28"/>
      <c r="M160" s="43"/>
    </row>
    <row r="161" spans="7:13" ht="9.75">
      <c r="G161" s="27"/>
      <c r="I161" s="28"/>
      <c r="K161" s="28"/>
      <c r="M161" s="43"/>
    </row>
    <row r="162" spans="7:13" ht="9.75">
      <c r="G162" s="27"/>
      <c r="I162" s="28"/>
      <c r="K162" s="28"/>
      <c r="M162" s="43"/>
    </row>
    <row r="163" spans="7:13" ht="9.75">
      <c r="G163" s="27"/>
      <c r="I163" s="28"/>
      <c r="K163" s="28"/>
      <c r="M163" s="43"/>
    </row>
    <row r="164" spans="7:13" ht="9.75">
      <c r="G164" s="27"/>
      <c r="I164" s="28"/>
      <c r="K164" s="28"/>
      <c r="M164" s="43"/>
    </row>
    <row r="165" spans="7:13" ht="9.75">
      <c r="G165" s="27"/>
      <c r="I165" s="28"/>
      <c r="K165" s="28"/>
      <c r="M165" s="43"/>
    </row>
    <row r="166" spans="7:13" ht="9.75">
      <c r="G166" s="27"/>
      <c r="I166" s="28"/>
      <c r="K166" s="28"/>
      <c r="M166" s="43"/>
    </row>
    <row r="167" spans="7:13" ht="9.75">
      <c r="G167" s="27"/>
      <c r="I167" s="28"/>
      <c r="K167" s="28"/>
      <c r="M167" s="43"/>
    </row>
    <row r="168" spans="7:13" ht="9.75">
      <c r="G168" s="27"/>
      <c r="I168" s="28"/>
      <c r="K168" s="28"/>
      <c r="M168" s="43"/>
    </row>
    <row r="169" spans="7:13" ht="9.75">
      <c r="G169" s="27"/>
      <c r="I169" s="28"/>
      <c r="K169" s="28"/>
      <c r="M169" s="43"/>
    </row>
    <row r="170" spans="7:13" ht="9.75">
      <c r="G170" s="27"/>
      <c r="I170" s="28"/>
      <c r="K170" s="28"/>
      <c r="M170" s="43"/>
    </row>
    <row r="171" spans="7:13" ht="9.75">
      <c r="G171" s="27"/>
      <c r="I171" s="28"/>
      <c r="K171" s="28"/>
      <c r="M171" s="43"/>
    </row>
    <row r="172" spans="7:13" ht="9.75">
      <c r="G172" s="27"/>
      <c r="I172" s="28"/>
      <c r="K172" s="28"/>
      <c r="M172" s="43"/>
    </row>
    <row r="173" spans="7:13" ht="9.75">
      <c r="G173" s="27"/>
      <c r="I173" s="28"/>
      <c r="K173" s="28"/>
      <c r="M173" s="43"/>
    </row>
    <row r="174" spans="7:13" ht="9.75">
      <c r="G174" s="27"/>
      <c r="I174" s="28"/>
      <c r="K174" s="28"/>
      <c r="M174" s="43"/>
    </row>
    <row r="175" spans="7:13" ht="9.75">
      <c r="G175" s="27"/>
      <c r="I175" s="28"/>
      <c r="K175" s="28"/>
      <c r="M175" s="43"/>
    </row>
    <row r="176" spans="7:13" ht="9.75">
      <c r="G176" s="27"/>
      <c r="I176" s="28"/>
      <c r="K176" s="28"/>
      <c r="M176" s="43"/>
    </row>
    <row r="177" spans="7:13" ht="9.75">
      <c r="G177" s="27"/>
      <c r="I177" s="28"/>
      <c r="K177" s="28"/>
      <c r="M177" s="43"/>
    </row>
    <row r="178" spans="7:13" ht="9.75">
      <c r="G178" s="27"/>
      <c r="I178" s="28"/>
      <c r="K178" s="28"/>
      <c r="M178" s="43"/>
    </row>
    <row r="179" spans="7:13" ht="9.75">
      <c r="G179" s="27"/>
      <c r="I179" s="28"/>
      <c r="K179" s="28"/>
      <c r="M179" s="43"/>
    </row>
    <row r="180" spans="7:13" ht="9.75">
      <c r="G180" s="27"/>
      <c r="I180" s="28"/>
      <c r="K180" s="28"/>
      <c r="M180" s="43"/>
    </row>
    <row r="181" spans="7:13" ht="9.75">
      <c r="G181" s="27"/>
      <c r="I181" s="28"/>
      <c r="K181" s="28"/>
      <c r="M181" s="43"/>
    </row>
    <row r="182" spans="7:13" ht="9.75">
      <c r="G182" s="27"/>
      <c r="I182" s="28"/>
      <c r="K182" s="28"/>
      <c r="M182" s="43"/>
    </row>
    <row r="183" spans="7:13" ht="9.75">
      <c r="G183" s="27"/>
      <c r="I183" s="28"/>
      <c r="K183" s="28"/>
      <c r="M183" s="43"/>
    </row>
    <row r="184" spans="7:13" ht="9.75">
      <c r="G184" s="27"/>
      <c r="I184" s="28"/>
      <c r="K184" s="28"/>
      <c r="M184" s="43"/>
    </row>
    <row r="185" spans="7:13" ht="9.75">
      <c r="G185" s="27"/>
      <c r="I185" s="28"/>
      <c r="K185" s="28"/>
      <c r="M185" s="43"/>
    </row>
    <row r="186" spans="7:13" ht="9.75">
      <c r="G186" s="27"/>
      <c r="I186" s="28"/>
      <c r="K186" s="28"/>
      <c r="M186" s="43"/>
    </row>
    <row r="187" spans="7:13" ht="9.75">
      <c r="G187" s="27"/>
      <c r="I187" s="28"/>
      <c r="K187" s="28"/>
      <c r="M187" s="43"/>
    </row>
    <row r="188" spans="7:13" ht="9.75">
      <c r="G188" s="27"/>
      <c r="I188" s="28"/>
      <c r="K188" s="28"/>
      <c r="M188" s="43"/>
    </row>
    <row r="189" spans="7:13" ht="9.75">
      <c r="G189" s="27"/>
      <c r="I189" s="28"/>
      <c r="K189" s="28"/>
      <c r="M189" s="43"/>
    </row>
    <row r="190" spans="7:13" ht="9.75">
      <c r="G190" s="27"/>
      <c r="I190" s="28"/>
      <c r="K190" s="28"/>
      <c r="M190" s="43"/>
    </row>
    <row r="191" spans="7:13" ht="9.75">
      <c r="G191" s="27"/>
      <c r="I191" s="28"/>
      <c r="K191" s="28"/>
      <c r="M191" s="43"/>
    </row>
    <row r="192" spans="7:13" ht="9.75">
      <c r="G192" s="27"/>
      <c r="I192" s="28"/>
      <c r="K192" s="28"/>
      <c r="M192" s="43"/>
    </row>
    <row r="193" spans="7:13" ht="9.75">
      <c r="G193" s="27"/>
      <c r="I193" s="28"/>
      <c r="K193" s="28"/>
      <c r="M193" s="43"/>
    </row>
    <row r="194" spans="7:13" ht="9.75">
      <c r="G194" s="27"/>
      <c r="I194" s="28"/>
      <c r="K194" s="28"/>
      <c r="M194" s="43"/>
    </row>
    <row r="195" spans="7:13" ht="9.75">
      <c r="G195" s="27"/>
      <c r="I195" s="28"/>
      <c r="K195" s="28"/>
      <c r="M195" s="43"/>
    </row>
    <row r="196" spans="7:13" ht="9.75">
      <c r="G196" s="27"/>
      <c r="I196" s="28"/>
      <c r="K196" s="28"/>
      <c r="M196" s="43"/>
    </row>
    <row r="197" spans="7:13" ht="9.75">
      <c r="G197" s="27"/>
      <c r="I197" s="28"/>
      <c r="K197" s="28"/>
      <c r="M197" s="43"/>
    </row>
    <row r="198" spans="7:13" ht="9.75">
      <c r="G198" s="27"/>
      <c r="I198" s="28"/>
      <c r="K198" s="28"/>
      <c r="M198" s="43"/>
    </row>
    <row r="199" spans="7:13" ht="9.75">
      <c r="G199" s="27"/>
      <c r="I199" s="28"/>
      <c r="K199" s="28"/>
      <c r="M199" s="43"/>
    </row>
    <row r="200" spans="7:13" ht="9.75">
      <c r="G200" s="27"/>
      <c r="I200" s="28"/>
      <c r="K200" s="28"/>
      <c r="M200" s="43"/>
    </row>
    <row r="201" spans="7:13" ht="9.75">
      <c r="G201" s="27"/>
      <c r="I201" s="28"/>
      <c r="K201" s="28"/>
      <c r="M201" s="43"/>
    </row>
    <row r="202" spans="7:13" ht="9.75">
      <c r="G202" s="27"/>
      <c r="I202" s="28"/>
      <c r="K202" s="28"/>
      <c r="M202" s="43"/>
    </row>
    <row r="203" spans="7:13" ht="9.75">
      <c r="G203" s="27"/>
      <c r="I203" s="28"/>
      <c r="K203" s="28"/>
      <c r="M203" s="43"/>
    </row>
    <row r="204" spans="7:13" ht="9.75">
      <c r="G204" s="27"/>
      <c r="I204" s="28"/>
      <c r="K204" s="28"/>
      <c r="M204" s="43"/>
    </row>
    <row r="205" spans="7:13" ht="9.75">
      <c r="G205" s="27"/>
      <c r="I205" s="28"/>
      <c r="K205" s="28"/>
      <c r="M205" s="43"/>
    </row>
    <row r="206" spans="7:13" ht="9.75">
      <c r="G206" s="27"/>
      <c r="I206" s="28"/>
      <c r="K206" s="28"/>
      <c r="M206" s="43"/>
    </row>
    <row r="207" spans="7:13" ht="9.75">
      <c r="G207" s="27"/>
      <c r="I207" s="28"/>
      <c r="K207" s="28"/>
      <c r="M207" s="43"/>
    </row>
    <row r="208" spans="7:13" ht="9.75">
      <c r="G208" s="27"/>
      <c r="I208" s="28"/>
      <c r="K208" s="28"/>
      <c r="M208" s="43"/>
    </row>
    <row r="209" spans="7:13" ht="9.75">
      <c r="G209" s="27"/>
      <c r="I209" s="28"/>
      <c r="K209" s="28"/>
      <c r="M209" s="43"/>
    </row>
    <row r="210" spans="7:13" ht="9.75">
      <c r="G210" s="27"/>
      <c r="I210" s="28"/>
      <c r="K210" s="28"/>
      <c r="M210" s="43"/>
    </row>
    <row r="211" spans="7:13" ht="9.75">
      <c r="G211" s="27"/>
      <c r="I211" s="28"/>
      <c r="K211" s="28"/>
      <c r="M211" s="43"/>
    </row>
    <row r="212" spans="7:13" ht="9.75">
      <c r="G212" s="27"/>
      <c r="I212" s="28"/>
      <c r="K212" s="28"/>
      <c r="M212" s="43"/>
    </row>
    <row r="213" spans="7:13" ht="9.75">
      <c r="G213" s="27"/>
      <c r="I213" s="28"/>
      <c r="K213" s="28"/>
      <c r="M213" s="43"/>
    </row>
    <row r="214" spans="7:13" ht="9.75">
      <c r="G214" s="27"/>
      <c r="I214" s="28"/>
      <c r="K214" s="28"/>
      <c r="M214" s="43"/>
    </row>
    <row r="215" spans="7:13" ht="9.75">
      <c r="G215" s="27"/>
      <c r="I215" s="28"/>
      <c r="K215" s="28"/>
      <c r="M215" s="43"/>
    </row>
    <row r="216" spans="7:13" ht="9.75">
      <c r="G216" s="27"/>
      <c r="I216" s="28"/>
      <c r="K216" s="28"/>
      <c r="M216" s="43"/>
    </row>
    <row r="217" spans="7:13" ht="9.75">
      <c r="G217" s="27"/>
      <c r="I217" s="28"/>
      <c r="K217" s="28"/>
      <c r="M217" s="43"/>
    </row>
    <row r="218" spans="7:13" ht="9.75">
      <c r="G218" s="27"/>
      <c r="I218" s="28"/>
      <c r="K218" s="28"/>
      <c r="M218" s="43"/>
    </row>
    <row r="219" spans="7:13" ht="9.75">
      <c r="G219" s="27"/>
      <c r="I219" s="28"/>
      <c r="K219" s="28"/>
      <c r="M219" s="43"/>
    </row>
    <row r="220" spans="7:13" ht="9.75">
      <c r="G220" s="27"/>
      <c r="I220" s="28"/>
      <c r="K220" s="28"/>
      <c r="M220" s="43"/>
    </row>
    <row r="221" spans="7:13" ht="9.75">
      <c r="G221" s="27"/>
      <c r="I221" s="28"/>
      <c r="K221" s="28"/>
      <c r="M221" s="43"/>
    </row>
    <row r="222" spans="7:13" ht="9.75">
      <c r="G222" s="27"/>
      <c r="I222" s="28"/>
      <c r="K222" s="28"/>
      <c r="M222" s="43"/>
    </row>
    <row r="223" spans="7:13" ht="9.75">
      <c r="G223" s="27"/>
      <c r="I223" s="28"/>
      <c r="K223" s="28"/>
      <c r="M223" s="43"/>
    </row>
    <row r="224" spans="7:13" ht="9.75">
      <c r="G224" s="27"/>
      <c r="I224" s="28"/>
      <c r="K224" s="28"/>
      <c r="M224" s="43"/>
    </row>
    <row r="225" spans="7:13" ht="9.75">
      <c r="G225" s="27"/>
      <c r="I225" s="28"/>
      <c r="K225" s="28"/>
      <c r="M225" s="43"/>
    </row>
    <row r="226" spans="7:13" ht="9.75">
      <c r="G226" s="27"/>
      <c r="I226" s="28"/>
      <c r="K226" s="28"/>
      <c r="M226" s="43"/>
    </row>
    <row r="227" spans="7:13" ht="9.75">
      <c r="G227" s="27"/>
      <c r="I227" s="28"/>
      <c r="K227" s="28"/>
      <c r="M227" s="43"/>
    </row>
    <row r="228" spans="7:13" ht="9.75">
      <c r="G228" s="27"/>
      <c r="I228" s="28"/>
      <c r="K228" s="28"/>
      <c r="M228" s="43"/>
    </row>
    <row r="229" spans="7:13" ht="9.75">
      <c r="G229" s="27"/>
      <c r="I229" s="28"/>
      <c r="K229" s="28"/>
      <c r="M229" s="43"/>
    </row>
    <row r="230" spans="7:13" ht="9.75">
      <c r="G230" s="27"/>
      <c r="I230" s="28"/>
      <c r="K230" s="28"/>
      <c r="M230" s="43"/>
    </row>
    <row r="231" spans="7:13" ht="9.75">
      <c r="G231" s="27"/>
      <c r="I231" s="28"/>
      <c r="K231" s="28"/>
      <c r="M231" s="43"/>
    </row>
    <row r="232" spans="7:13" ht="9.75">
      <c r="G232" s="27"/>
      <c r="I232" s="28"/>
      <c r="K232" s="28"/>
      <c r="M232" s="43"/>
    </row>
    <row r="233" spans="7:13" ht="9.75">
      <c r="G233" s="27"/>
      <c r="I233" s="28"/>
      <c r="K233" s="28"/>
      <c r="M233" s="43"/>
    </row>
    <row r="234" spans="7:13" ht="9.75">
      <c r="G234" s="27"/>
      <c r="I234" s="28"/>
      <c r="K234" s="28"/>
      <c r="M234" s="43"/>
    </row>
    <row r="235" spans="7:13" ht="9.75">
      <c r="G235" s="27"/>
      <c r="I235" s="28"/>
      <c r="K235" s="28"/>
      <c r="M235" s="43"/>
    </row>
    <row r="236" spans="7:13" ht="9.75">
      <c r="G236" s="27"/>
      <c r="I236" s="28"/>
      <c r="K236" s="28"/>
      <c r="M236" s="43"/>
    </row>
    <row r="237" spans="7:13" ht="9.75">
      <c r="G237" s="27"/>
      <c r="I237" s="28"/>
      <c r="K237" s="28"/>
      <c r="M237" s="43"/>
    </row>
    <row r="238" spans="7:13" ht="9.75">
      <c r="G238" s="27"/>
      <c r="I238" s="28"/>
      <c r="K238" s="28"/>
      <c r="M238" s="43"/>
    </row>
    <row r="239" spans="7:13" ht="9.75">
      <c r="G239" s="27"/>
      <c r="I239" s="28"/>
      <c r="K239" s="28"/>
      <c r="M239" s="43"/>
    </row>
    <row r="240" spans="7:13" ht="9.75">
      <c r="G240" s="27"/>
      <c r="I240" s="28"/>
      <c r="K240" s="28"/>
      <c r="M240" s="43"/>
    </row>
    <row r="241" spans="7:13" ht="9.75">
      <c r="G241" s="27"/>
      <c r="I241" s="28"/>
      <c r="K241" s="28"/>
      <c r="M241" s="43"/>
    </row>
    <row r="242" spans="7:13" ht="9.75">
      <c r="G242" s="27"/>
      <c r="I242" s="28"/>
      <c r="K242" s="28"/>
      <c r="M242" s="43"/>
    </row>
    <row r="243" spans="7:13" ht="9.75">
      <c r="G243" s="27"/>
      <c r="I243" s="28"/>
      <c r="K243" s="28"/>
      <c r="M243" s="43"/>
    </row>
    <row r="244" spans="7:13" ht="9.75">
      <c r="G244" s="27"/>
      <c r="I244" s="28"/>
      <c r="K244" s="28"/>
      <c r="M244" s="43"/>
    </row>
    <row r="245" spans="7:13" ht="9.75">
      <c r="G245" s="27"/>
      <c r="I245" s="28"/>
      <c r="K245" s="28"/>
      <c r="M245" s="43"/>
    </row>
    <row r="246" spans="7:13" ht="9.75">
      <c r="G246" s="27"/>
      <c r="I246" s="28"/>
      <c r="K246" s="28"/>
      <c r="M246" s="43"/>
    </row>
    <row r="247" spans="7:13" ht="9.75">
      <c r="G247" s="27"/>
      <c r="I247" s="28"/>
      <c r="K247" s="28"/>
      <c r="M247" s="43"/>
    </row>
    <row r="248" spans="7:13" ht="9.75">
      <c r="G248" s="27"/>
      <c r="I248" s="28"/>
      <c r="K248" s="28"/>
      <c r="M248" s="43"/>
    </row>
    <row r="249" spans="7:13" ht="9.75">
      <c r="G249" s="27"/>
      <c r="I249" s="28"/>
      <c r="K249" s="28"/>
      <c r="M249" s="43"/>
    </row>
    <row r="250" spans="7:13" ht="9.75">
      <c r="G250" s="27"/>
      <c r="I250" s="28"/>
      <c r="K250" s="28"/>
      <c r="M250" s="43"/>
    </row>
    <row r="251" spans="7:13" ht="9.75">
      <c r="G251" s="27"/>
      <c r="I251" s="28"/>
      <c r="K251" s="28"/>
      <c r="M251" s="43"/>
    </row>
    <row r="252" spans="7:13" ht="9.75">
      <c r="G252" s="27"/>
      <c r="I252" s="28"/>
      <c r="K252" s="28"/>
      <c r="M252" s="43"/>
    </row>
    <row r="253" spans="7:13" ht="9.75">
      <c r="G253" s="27"/>
      <c r="I253" s="28"/>
      <c r="K253" s="28"/>
      <c r="M253" s="43"/>
    </row>
    <row r="254" spans="7:13" ht="9.75">
      <c r="G254" s="27"/>
      <c r="I254" s="28"/>
      <c r="K254" s="28"/>
      <c r="M254" s="43"/>
    </row>
    <row r="255" spans="7:13" ht="9.75">
      <c r="G255" s="27"/>
      <c r="I255" s="28"/>
      <c r="K255" s="28"/>
      <c r="M255" s="43"/>
    </row>
    <row r="256" spans="7:13" ht="9.75">
      <c r="G256" s="27"/>
      <c r="I256" s="28"/>
      <c r="K256" s="28"/>
      <c r="M256" s="43"/>
    </row>
    <row r="257" spans="7:13" ht="9.75">
      <c r="G257" s="27"/>
      <c r="I257" s="28"/>
      <c r="K257" s="28"/>
      <c r="M257" s="43"/>
    </row>
    <row r="258" spans="7:13" ht="9.75">
      <c r="G258" s="27"/>
      <c r="I258" s="28"/>
      <c r="K258" s="28"/>
      <c r="M258" s="43"/>
    </row>
    <row r="259" spans="7:13" ht="9.75">
      <c r="G259" s="27"/>
      <c r="I259" s="28"/>
      <c r="K259" s="28"/>
      <c r="M259" s="43"/>
    </row>
    <row r="260" spans="7:13" ht="9.75">
      <c r="G260" s="27"/>
      <c r="I260" s="28"/>
      <c r="K260" s="28"/>
      <c r="M260" s="43"/>
    </row>
    <row r="261" spans="7:13" ht="9.75">
      <c r="G261" s="27"/>
      <c r="I261" s="28"/>
      <c r="K261" s="28"/>
      <c r="M261" s="43"/>
    </row>
    <row r="262" spans="7:13" ht="9.75">
      <c r="G262" s="27"/>
      <c r="I262" s="28"/>
      <c r="K262" s="28"/>
      <c r="M262" s="43"/>
    </row>
    <row r="263" spans="7:13" ht="9.75">
      <c r="G263" s="27"/>
      <c r="I263" s="28"/>
      <c r="K263" s="28"/>
      <c r="M263" s="43"/>
    </row>
    <row r="264" spans="7:13" ht="9.75">
      <c r="G264" s="27"/>
      <c r="I264" s="28"/>
      <c r="K264" s="28"/>
      <c r="M264" s="43"/>
    </row>
    <row r="265" spans="7:13" ht="9.75">
      <c r="G265" s="27"/>
      <c r="I265" s="28"/>
      <c r="K265" s="28"/>
      <c r="M265" s="43"/>
    </row>
    <row r="266" spans="7:13" ht="9.75">
      <c r="G266" s="27"/>
      <c r="I266" s="28"/>
      <c r="K266" s="28"/>
      <c r="M266" s="43"/>
    </row>
    <row r="267" spans="7:13" ht="9.75">
      <c r="G267" s="27"/>
      <c r="I267" s="28"/>
      <c r="K267" s="28"/>
      <c r="M267" s="43"/>
    </row>
    <row r="268" spans="7:13" ht="9.75">
      <c r="G268" s="27"/>
      <c r="I268" s="28"/>
      <c r="K268" s="28"/>
      <c r="M268" s="43"/>
    </row>
    <row r="269" spans="7:13" ht="9.75">
      <c r="G269" s="27"/>
      <c r="I269" s="28"/>
      <c r="K269" s="28"/>
      <c r="M269" s="43"/>
    </row>
    <row r="270" spans="7:13" ht="9.75">
      <c r="G270" s="27"/>
      <c r="I270" s="28"/>
      <c r="K270" s="28"/>
      <c r="M270" s="43"/>
    </row>
    <row r="271" spans="7:13" ht="9.75">
      <c r="G271" s="27"/>
      <c r="I271" s="28"/>
      <c r="K271" s="28"/>
      <c r="M271" s="43"/>
    </row>
    <row r="272" spans="7:13" ht="9.75">
      <c r="G272" s="27"/>
      <c r="I272" s="28"/>
      <c r="K272" s="28"/>
      <c r="M272" s="43"/>
    </row>
    <row r="273" spans="7:13" ht="9.75">
      <c r="G273" s="27"/>
      <c r="I273" s="28"/>
      <c r="K273" s="28"/>
      <c r="M273" s="43"/>
    </row>
    <row r="274" spans="7:13" ht="9.75">
      <c r="G274" s="27"/>
      <c r="I274" s="28"/>
      <c r="K274" s="28"/>
      <c r="M274" s="43"/>
    </row>
    <row r="275" spans="7:13" ht="9.75">
      <c r="G275" s="27"/>
      <c r="I275" s="28"/>
      <c r="K275" s="28"/>
      <c r="M275" s="43"/>
    </row>
    <row r="276" spans="7:13" ht="9.75">
      <c r="G276" s="27"/>
      <c r="I276" s="28"/>
      <c r="K276" s="28"/>
      <c r="M276" s="43"/>
    </row>
    <row r="277" spans="7:13" ht="9.75">
      <c r="G277" s="27"/>
      <c r="I277" s="28"/>
      <c r="K277" s="28"/>
      <c r="M277" s="43"/>
    </row>
    <row r="278" spans="7:13" ht="9.75">
      <c r="G278" s="27"/>
      <c r="I278" s="28"/>
      <c r="K278" s="28"/>
      <c r="M278" s="43"/>
    </row>
    <row r="279" spans="7:13" ht="9.75">
      <c r="G279" s="27"/>
      <c r="I279" s="28"/>
      <c r="K279" s="28"/>
      <c r="M279" s="43"/>
    </row>
    <row r="280" spans="7:13" ht="9.75">
      <c r="G280" s="27"/>
      <c r="I280" s="28"/>
      <c r="K280" s="28"/>
      <c r="M280" s="43"/>
    </row>
    <row r="281" spans="7:13" ht="9.75">
      <c r="G281" s="27"/>
      <c r="I281" s="28"/>
      <c r="K281" s="28"/>
      <c r="M281" s="43"/>
    </row>
    <row r="282" spans="7:13" ht="9.75">
      <c r="G282" s="27"/>
      <c r="I282" s="28"/>
      <c r="K282" s="28"/>
      <c r="M282" s="43"/>
    </row>
    <row r="283" spans="7:13" ht="9.75">
      <c r="G283" s="27"/>
      <c r="I283" s="28"/>
      <c r="K283" s="28"/>
      <c r="M283" s="43"/>
    </row>
    <row r="284" spans="7:13" ht="9.75">
      <c r="G284" s="27"/>
      <c r="I284" s="28"/>
      <c r="K284" s="28"/>
      <c r="M284" s="43"/>
    </row>
    <row r="285" spans="7:13" ht="9.75">
      <c r="G285" s="27"/>
      <c r="I285" s="28"/>
      <c r="K285" s="28"/>
      <c r="M285" s="43"/>
    </row>
    <row r="286" spans="7:13" ht="9.75">
      <c r="G286" s="27"/>
      <c r="I286" s="28"/>
      <c r="K286" s="28"/>
      <c r="M286" s="43"/>
    </row>
    <row r="287" spans="7:13" ht="9.75">
      <c r="G287" s="27"/>
      <c r="I287" s="28"/>
      <c r="K287" s="28"/>
      <c r="M287" s="43"/>
    </row>
    <row r="288" spans="7:13" ht="9.75">
      <c r="G288" s="27"/>
      <c r="I288" s="28"/>
      <c r="K288" s="28"/>
      <c r="M288" s="43"/>
    </row>
    <row r="289" spans="7:13" ht="9.75">
      <c r="G289" s="27"/>
      <c r="I289" s="28"/>
      <c r="K289" s="28"/>
      <c r="M289" s="43"/>
    </row>
    <row r="290" spans="7:13" ht="9.75">
      <c r="G290" s="27"/>
      <c r="I290" s="28"/>
      <c r="K290" s="28"/>
      <c r="M290" s="43"/>
    </row>
    <row r="291" spans="7:13" ht="9.75">
      <c r="G291" s="27"/>
      <c r="I291" s="28"/>
      <c r="K291" s="28"/>
      <c r="M291" s="43"/>
    </row>
    <row r="292" spans="7:13" ht="9.75">
      <c r="G292" s="27"/>
      <c r="I292" s="28"/>
      <c r="K292" s="28"/>
      <c r="M292" s="43"/>
    </row>
    <row r="293" spans="7:13" ht="9.75">
      <c r="G293" s="27"/>
      <c r="I293" s="28"/>
      <c r="K293" s="28"/>
      <c r="M293" s="43"/>
    </row>
    <row r="294" spans="7:13" ht="9.75">
      <c r="G294" s="27"/>
      <c r="I294" s="28"/>
      <c r="K294" s="28"/>
      <c r="M294" s="43"/>
    </row>
    <row r="295" spans="7:13" ht="9.75">
      <c r="G295" s="27"/>
      <c r="I295" s="28"/>
      <c r="K295" s="28"/>
      <c r="M295" s="43"/>
    </row>
    <row r="296" spans="7:13" ht="9.75">
      <c r="G296" s="27"/>
      <c r="I296" s="28"/>
      <c r="K296" s="28"/>
      <c r="M296" s="43"/>
    </row>
    <row r="297" spans="7:13" ht="9.75">
      <c r="G297" s="27"/>
      <c r="I297" s="28"/>
      <c r="K297" s="28"/>
      <c r="M297" s="43"/>
    </row>
    <row r="298" spans="7:13" ht="9.75">
      <c r="G298" s="27"/>
      <c r="I298" s="28"/>
      <c r="K298" s="28"/>
      <c r="M298" s="43"/>
    </row>
    <row r="299" spans="7:13" ht="9.75">
      <c r="G299" s="27"/>
      <c r="I299" s="28"/>
      <c r="K299" s="28"/>
      <c r="M299" s="43"/>
    </row>
    <row r="300" spans="7:13" ht="9.75">
      <c r="G300" s="27"/>
      <c r="I300" s="28"/>
      <c r="K300" s="28"/>
      <c r="M300" s="43"/>
    </row>
    <row r="301" spans="7:13" ht="9.75">
      <c r="G301" s="27"/>
      <c r="I301" s="28"/>
      <c r="K301" s="28"/>
      <c r="M301" s="43"/>
    </row>
    <row r="302" spans="7:13" ht="9.75">
      <c r="G302" s="27"/>
      <c r="I302" s="28"/>
      <c r="K302" s="28"/>
      <c r="M302" s="43"/>
    </row>
    <row r="303" spans="7:13" ht="9.75">
      <c r="G303" s="27"/>
      <c r="I303" s="28"/>
      <c r="K303" s="28"/>
      <c r="M303" s="43"/>
    </row>
    <row r="304" spans="7:13" ht="9.75">
      <c r="G304" s="27"/>
      <c r="I304" s="28"/>
      <c r="K304" s="28"/>
      <c r="M304" s="43"/>
    </row>
    <row r="305" spans="7:13" ht="9.75">
      <c r="G305" s="27"/>
      <c r="I305" s="28"/>
      <c r="K305" s="28"/>
      <c r="M305" s="43"/>
    </row>
    <row r="306" spans="7:13" ht="9.75">
      <c r="G306" s="27"/>
      <c r="I306" s="28"/>
      <c r="K306" s="28"/>
      <c r="M306" s="43"/>
    </row>
    <row r="307" spans="7:13" ht="9.75">
      <c r="G307" s="27"/>
      <c r="I307" s="28"/>
      <c r="K307" s="28"/>
      <c r="M307" s="43"/>
    </row>
    <row r="308" spans="7:13" ht="9.75">
      <c r="G308" s="27"/>
      <c r="I308" s="28"/>
      <c r="K308" s="28"/>
      <c r="M308" s="43"/>
    </row>
    <row r="309" spans="7:13" ht="9.75">
      <c r="G309" s="27"/>
      <c r="I309" s="28"/>
      <c r="K309" s="28"/>
      <c r="M309" s="43"/>
    </row>
    <row r="310" spans="7:13" ht="9.75">
      <c r="G310" s="27"/>
      <c r="I310" s="28"/>
      <c r="K310" s="28"/>
      <c r="M310" s="43"/>
    </row>
    <row r="311" spans="7:13" ht="9.75">
      <c r="G311" s="27"/>
      <c r="I311" s="28"/>
      <c r="K311" s="28"/>
      <c r="M311" s="43"/>
    </row>
    <row r="312" spans="7:13" ht="9.75">
      <c r="G312" s="27"/>
      <c r="I312" s="28"/>
      <c r="K312" s="28"/>
      <c r="M312" s="43"/>
    </row>
    <row r="313" spans="7:13" ht="9.75">
      <c r="G313" s="27"/>
      <c r="I313" s="28"/>
      <c r="K313" s="28"/>
      <c r="M313" s="43"/>
    </row>
    <row r="314" spans="7:13" ht="9.75">
      <c r="G314" s="27"/>
      <c r="I314" s="28"/>
      <c r="K314" s="28"/>
      <c r="M314" s="43"/>
    </row>
    <row r="315" spans="7:13" ht="9.75">
      <c r="G315" s="27"/>
      <c r="I315" s="28"/>
      <c r="K315" s="28"/>
      <c r="M315" s="43"/>
    </row>
    <row r="316" spans="7:13" ht="9.75">
      <c r="G316" s="27"/>
      <c r="I316" s="28"/>
      <c r="K316" s="28"/>
      <c r="M316" s="43"/>
    </row>
    <row r="317" spans="7:13" ht="9.75">
      <c r="G317" s="27"/>
      <c r="I317" s="28"/>
      <c r="K317" s="28"/>
      <c r="M317" s="43"/>
    </row>
    <row r="318" spans="7:13" ht="9.75">
      <c r="G318" s="27"/>
      <c r="I318" s="28"/>
      <c r="K318" s="28"/>
      <c r="M318" s="43"/>
    </row>
    <row r="319" spans="7:13" ht="9.75">
      <c r="G319" s="27"/>
      <c r="I319" s="28"/>
      <c r="K319" s="28"/>
      <c r="M319" s="43"/>
    </row>
    <row r="320" spans="7:13" ht="9.75">
      <c r="G320" s="27"/>
      <c r="I320" s="28"/>
      <c r="K320" s="28"/>
      <c r="M320" s="43"/>
    </row>
    <row r="321" spans="7:13" ht="9.75">
      <c r="G321" s="27"/>
      <c r="I321" s="28"/>
      <c r="K321" s="28"/>
      <c r="M321" s="43"/>
    </row>
    <row r="322" spans="7:13" ht="9.75">
      <c r="G322" s="27"/>
      <c r="I322" s="28"/>
      <c r="K322" s="28"/>
      <c r="M322" s="43"/>
    </row>
    <row r="323" spans="7:13" ht="9.75">
      <c r="G323" s="27"/>
      <c r="I323" s="28"/>
      <c r="K323" s="28"/>
      <c r="M323" s="43"/>
    </row>
    <row r="324" spans="7:13" ht="9.75">
      <c r="G324" s="27"/>
      <c r="I324" s="28"/>
      <c r="K324" s="28"/>
      <c r="M324" s="43"/>
    </row>
    <row r="325" spans="7:13" ht="9.75">
      <c r="G325" s="27"/>
      <c r="I325" s="28"/>
      <c r="K325" s="28"/>
      <c r="M325" s="43"/>
    </row>
    <row r="326" spans="7:13" ht="9.75">
      <c r="G326" s="27"/>
      <c r="I326" s="28"/>
      <c r="K326" s="28"/>
      <c r="M326" s="43"/>
    </row>
    <row r="327" spans="7:13" ht="9.75">
      <c r="G327" s="27"/>
      <c r="I327" s="28"/>
      <c r="K327" s="28"/>
      <c r="M327" s="43"/>
    </row>
    <row r="328" spans="7:13" ht="9.75">
      <c r="G328" s="27"/>
      <c r="I328" s="28"/>
      <c r="K328" s="28"/>
      <c r="M328" s="43"/>
    </row>
    <row r="329" spans="7:13" ht="9.75">
      <c r="G329" s="27"/>
      <c r="I329" s="28"/>
      <c r="K329" s="28"/>
      <c r="M329" s="43"/>
    </row>
    <row r="330" spans="7:13" ht="9.75">
      <c r="G330" s="27"/>
      <c r="I330" s="28"/>
      <c r="K330" s="28"/>
      <c r="M330" s="43"/>
    </row>
    <row r="331" spans="7:13" ht="9.75">
      <c r="G331" s="27"/>
      <c r="I331" s="28"/>
      <c r="K331" s="28"/>
      <c r="M331" s="43"/>
    </row>
    <row r="332" spans="7:13" ht="9.75">
      <c r="G332" s="27"/>
      <c r="I332" s="28"/>
      <c r="K332" s="28"/>
      <c r="M332" s="43"/>
    </row>
    <row r="333" spans="7:13" ht="9.75">
      <c r="G333" s="27"/>
      <c r="I333" s="28"/>
      <c r="K333" s="28"/>
      <c r="M333" s="43"/>
    </row>
    <row r="334" spans="7:13" ht="9.75">
      <c r="G334" s="27"/>
      <c r="I334" s="28"/>
      <c r="K334" s="28"/>
      <c r="M334" s="43"/>
    </row>
    <row r="335" spans="7:13" ht="9.75">
      <c r="G335" s="27"/>
      <c r="I335" s="28"/>
      <c r="K335" s="28"/>
      <c r="M335" s="43"/>
    </row>
    <row r="336" spans="7:13" ht="9.75">
      <c r="G336" s="27"/>
      <c r="I336" s="28"/>
      <c r="K336" s="28"/>
      <c r="M336" s="43"/>
    </row>
    <row r="337" spans="7:13" ht="9.75">
      <c r="G337" s="27"/>
      <c r="I337" s="28"/>
      <c r="K337" s="28"/>
      <c r="M337" s="43"/>
    </row>
    <row r="338" spans="7:13" ht="9.75">
      <c r="G338" s="27"/>
      <c r="I338" s="28"/>
      <c r="K338" s="28"/>
      <c r="M338" s="43"/>
    </row>
    <row r="339" spans="7:13" ht="9.75">
      <c r="G339" s="27"/>
      <c r="I339" s="28"/>
      <c r="K339" s="28"/>
      <c r="M339" s="43"/>
    </row>
    <row r="340" spans="7:13" ht="9.75">
      <c r="G340" s="27"/>
      <c r="I340" s="28"/>
      <c r="K340" s="28"/>
      <c r="M340" s="43"/>
    </row>
    <row r="341" spans="7:13" ht="9.75">
      <c r="G341" s="27"/>
      <c r="I341" s="28"/>
      <c r="K341" s="28"/>
      <c r="M341" s="43"/>
    </row>
    <row r="342" spans="7:13" ht="9.75">
      <c r="G342" s="27"/>
      <c r="I342" s="28"/>
      <c r="K342" s="28"/>
      <c r="M342" s="43"/>
    </row>
    <row r="343" spans="7:13" ht="9.75">
      <c r="G343" s="27"/>
      <c r="I343" s="28"/>
      <c r="K343" s="28"/>
      <c r="M343" s="43"/>
    </row>
    <row r="344" spans="7:13" ht="9.75">
      <c r="G344" s="27"/>
      <c r="I344" s="28"/>
      <c r="K344" s="28"/>
      <c r="M344" s="43"/>
    </row>
    <row r="345" spans="7:13" ht="9.75">
      <c r="G345" s="27"/>
      <c r="I345" s="28"/>
      <c r="K345" s="28"/>
      <c r="M345" s="43"/>
    </row>
    <row r="346" spans="7:13" ht="9.75">
      <c r="G346" s="27"/>
      <c r="I346" s="28"/>
      <c r="K346" s="28"/>
      <c r="M346" s="43"/>
    </row>
    <row r="347" spans="7:13" ht="9.75">
      <c r="G347" s="27"/>
      <c r="I347" s="28"/>
      <c r="K347" s="28"/>
      <c r="M347" s="43"/>
    </row>
    <row r="348" spans="7:13" ht="9.75">
      <c r="G348" s="27"/>
      <c r="I348" s="28"/>
      <c r="K348" s="28"/>
      <c r="M348" s="43"/>
    </row>
    <row r="349" spans="7:13" ht="9.75">
      <c r="G349" s="27"/>
      <c r="I349" s="28"/>
      <c r="K349" s="28"/>
      <c r="M349" s="43"/>
    </row>
    <row r="350" spans="7:13" ht="9.75">
      <c r="G350" s="27"/>
      <c r="I350" s="28"/>
      <c r="K350" s="28"/>
      <c r="M350" s="43"/>
    </row>
    <row r="351" spans="7:13" ht="9.75">
      <c r="G351" s="27"/>
      <c r="I351" s="28"/>
      <c r="K351" s="28"/>
      <c r="M351" s="43"/>
    </row>
    <row r="352" spans="7:13" ht="9.75">
      <c r="G352" s="27"/>
      <c r="I352" s="28"/>
      <c r="K352" s="28"/>
      <c r="M352" s="43"/>
    </row>
    <row r="353" spans="7:13" ht="9.75">
      <c r="G353" s="27"/>
      <c r="I353" s="28"/>
      <c r="K353" s="28"/>
      <c r="M353" s="43"/>
    </row>
    <row r="354" spans="7:13" ht="9.75">
      <c r="G354" s="27"/>
      <c r="I354" s="28"/>
      <c r="K354" s="28"/>
      <c r="M354" s="43"/>
    </row>
    <row r="355" spans="7:13" ht="9.75">
      <c r="G355" s="27"/>
      <c r="I355" s="28"/>
      <c r="K355" s="28"/>
      <c r="M355" s="43"/>
    </row>
    <row r="356" spans="7:13" ht="9.75">
      <c r="G356" s="27"/>
      <c r="I356" s="28"/>
      <c r="K356" s="28"/>
      <c r="M356" s="43"/>
    </row>
    <row r="357" spans="7:13" ht="9.75">
      <c r="G357" s="27"/>
      <c r="I357" s="28"/>
      <c r="K357" s="28"/>
      <c r="M357" s="43"/>
    </row>
    <row r="358" spans="7:13" ht="9.75">
      <c r="G358" s="27"/>
      <c r="I358" s="28"/>
      <c r="K358" s="28"/>
      <c r="M358" s="43"/>
    </row>
    <row r="359" spans="7:13" ht="9.75">
      <c r="G359" s="27"/>
      <c r="I359" s="28"/>
      <c r="K359" s="28"/>
      <c r="M359" s="43"/>
    </row>
    <row r="360" spans="7:13" ht="9.75">
      <c r="G360" s="27"/>
      <c r="I360" s="28"/>
      <c r="K360" s="28"/>
      <c r="M360" s="43"/>
    </row>
    <row r="361" spans="7:13" ht="9.75">
      <c r="G361" s="27"/>
      <c r="I361" s="28"/>
      <c r="K361" s="28"/>
      <c r="M361" s="43"/>
    </row>
    <row r="362" spans="7:13" ht="9.75">
      <c r="G362" s="27"/>
      <c r="I362" s="28"/>
      <c r="K362" s="28"/>
      <c r="M362" s="43"/>
    </row>
    <row r="363" spans="7:13" ht="9.75">
      <c r="G363" s="27"/>
      <c r="I363" s="28"/>
      <c r="K363" s="28"/>
      <c r="M363" s="43"/>
    </row>
    <row r="364" spans="7:13" ht="9.75">
      <c r="G364" s="27"/>
      <c r="I364" s="28"/>
      <c r="K364" s="28"/>
      <c r="M364" s="43"/>
    </row>
    <row r="365" spans="7:13" ht="9.75">
      <c r="G365" s="27"/>
      <c r="I365" s="28"/>
      <c r="K365" s="28"/>
      <c r="M365" s="43"/>
    </row>
    <row r="366" spans="7:13" ht="9.75">
      <c r="G366" s="27"/>
      <c r="I366" s="28"/>
      <c r="K366" s="28"/>
      <c r="M366" s="43"/>
    </row>
    <row r="367" spans="7:13" ht="9.75">
      <c r="G367" s="27"/>
      <c r="I367" s="28"/>
      <c r="K367" s="28"/>
      <c r="M367" s="43"/>
    </row>
    <row r="368" spans="7:13" ht="9.75">
      <c r="G368" s="27"/>
      <c r="I368" s="28"/>
      <c r="K368" s="28"/>
      <c r="M368" s="43"/>
    </row>
    <row r="369" spans="7:13" ht="9.75">
      <c r="G369" s="27"/>
      <c r="I369" s="28"/>
      <c r="K369" s="28"/>
      <c r="M369" s="43"/>
    </row>
    <row r="370" spans="7:13" ht="9.75">
      <c r="G370" s="27"/>
      <c r="I370" s="28"/>
      <c r="K370" s="28"/>
      <c r="M370" s="43"/>
    </row>
    <row r="371" spans="7:13" ht="9.75">
      <c r="G371" s="27"/>
      <c r="I371" s="28"/>
      <c r="K371" s="28"/>
      <c r="M371" s="43"/>
    </row>
    <row r="372" spans="7:13" ht="9.75">
      <c r="G372" s="27"/>
      <c r="I372" s="28"/>
      <c r="K372" s="28"/>
      <c r="M372" s="43"/>
    </row>
    <row r="373" spans="7:13" ht="9.75">
      <c r="G373" s="27"/>
      <c r="I373" s="28"/>
      <c r="K373" s="28"/>
      <c r="M373" s="43"/>
    </row>
    <row r="374" spans="7:13" ht="9.75">
      <c r="G374" s="27"/>
      <c r="I374" s="28"/>
      <c r="K374" s="28"/>
      <c r="M374" s="43"/>
    </row>
    <row r="375" spans="7:13" ht="9.75">
      <c r="G375" s="27"/>
      <c r="I375" s="28"/>
      <c r="K375" s="28"/>
      <c r="M375" s="43"/>
    </row>
    <row r="376" spans="7:13" ht="9.75">
      <c r="G376" s="27"/>
      <c r="I376" s="28"/>
      <c r="K376" s="28"/>
      <c r="M376" s="43"/>
    </row>
    <row r="377" spans="7:13" ht="9.75">
      <c r="G377" s="27"/>
      <c r="I377" s="28"/>
      <c r="K377" s="28"/>
      <c r="M377" s="43"/>
    </row>
    <row r="378" spans="7:13" ht="9.75">
      <c r="G378" s="27"/>
      <c r="I378" s="28"/>
      <c r="K378" s="28"/>
      <c r="M378" s="43"/>
    </row>
    <row r="379" spans="7:13" ht="9.75">
      <c r="G379" s="27"/>
      <c r="I379" s="28"/>
      <c r="K379" s="28"/>
      <c r="M379" s="43"/>
    </row>
    <row r="380" spans="7:13" ht="9.75">
      <c r="G380" s="27"/>
      <c r="I380" s="28"/>
      <c r="K380" s="28"/>
      <c r="M380" s="43"/>
    </row>
    <row r="381" spans="7:13" ht="9.75">
      <c r="G381" s="27"/>
      <c r="I381" s="28"/>
      <c r="K381" s="28"/>
      <c r="M381" s="43"/>
    </row>
    <row r="382" spans="7:13" ht="9.75">
      <c r="G382" s="27"/>
      <c r="I382" s="28"/>
      <c r="K382" s="28"/>
      <c r="M382" s="43"/>
    </row>
    <row r="383" spans="7:13" ht="9.75">
      <c r="G383" s="27"/>
      <c r="I383" s="28"/>
      <c r="K383" s="28"/>
      <c r="M383" s="43"/>
    </row>
    <row r="384" spans="7:13" ht="9.75">
      <c r="G384" s="27"/>
      <c r="I384" s="28"/>
      <c r="K384" s="28"/>
      <c r="M384" s="43"/>
    </row>
    <row r="385" spans="7:13" ht="9.75">
      <c r="G385" s="27"/>
      <c r="I385" s="28"/>
      <c r="K385" s="28"/>
      <c r="M385" s="43"/>
    </row>
    <row r="386" spans="7:13" ht="9.75">
      <c r="G386" s="27"/>
      <c r="I386" s="28"/>
      <c r="K386" s="28"/>
      <c r="M386" s="43"/>
    </row>
    <row r="387" spans="7:13" ht="9.75">
      <c r="G387" s="27"/>
      <c r="I387" s="28"/>
      <c r="K387" s="28"/>
      <c r="M387" s="43"/>
    </row>
    <row r="388" spans="7:13" ht="9.75">
      <c r="G388" s="27"/>
      <c r="I388" s="28"/>
      <c r="K388" s="28"/>
      <c r="M388" s="43"/>
    </row>
    <row r="389" spans="7:13" ht="9.75">
      <c r="G389" s="27"/>
      <c r="I389" s="28"/>
      <c r="K389" s="28"/>
      <c r="M389" s="43"/>
    </row>
    <row r="390" spans="7:13" ht="9.75">
      <c r="G390" s="27"/>
      <c r="I390" s="28"/>
      <c r="K390" s="28"/>
      <c r="M390" s="43"/>
    </row>
    <row r="391" spans="7:13" ht="9.75">
      <c r="G391" s="27"/>
      <c r="I391" s="28"/>
      <c r="K391" s="28"/>
      <c r="M391" s="43"/>
    </row>
    <row r="392" spans="7:13" ht="9.75">
      <c r="G392" s="27"/>
      <c r="I392" s="28"/>
      <c r="K392" s="28"/>
      <c r="M392" s="43"/>
    </row>
    <row r="393" spans="7:13" ht="9.75">
      <c r="G393" s="27"/>
      <c r="I393" s="28"/>
      <c r="K393" s="28"/>
      <c r="M393" s="43"/>
    </row>
    <row r="394" spans="7:13" ht="9.75">
      <c r="G394" s="27"/>
      <c r="I394" s="28"/>
      <c r="K394" s="28"/>
      <c r="M394" s="43"/>
    </row>
    <row r="395" spans="7:13" ht="9.75">
      <c r="G395" s="27"/>
      <c r="I395" s="28"/>
      <c r="K395" s="28"/>
      <c r="M395" s="43"/>
    </row>
    <row r="396" spans="7:13" ht="9.75">
      <c r="G396" s="27"/>
      <c r="I396" s="28"/>
      <c r="K396" s="28"/>
      <c r="M396" s="43"/>
    </row>
    <row r="397" spans="7:13" ht="9.75">
      <c r="G397" s="27"/>
      <c r="I397" s="28"/>
      <c r="K397" s="28"/>
      <c r="M397" s="43"/>
    </row>
    <row r="398" spans="7:13" ht="9.75">
      <c r="G398" s="27"/>
      <c r="I398" s="28"/>
      <c r="K398" s="28"/>
      <c r="M398" s="43"/>
    </row>
    <row r="399" spans="7:13" ht="9.75">
      <c r="G399" s="27"/>
      <c r="I399" s="28"/>
      <c r="K399" s="28"/>
      <c r="M399" s="43"/>
    </row>
    <row r="400" spans="7:13" ht="9.75">
      <c r="G400" s="27"/>
      <c r="I400" s="28"/>
      <c r="K400" s="28"/>
      <c r="M400" s="43"/>
    </row>
    <row r="401" spans="7:13" ht="9.75">
      <c r="G401" s="27"/>
      <c r="I401" s="28"/>
      <c r="K401" s="28"/>
      <c r="M401" s="43"/>
    </row>
    <row r="402" spans="7:13" ht="9.75">
      <c r="G402" s="27"/>
      <c r="I402" s="28"/>
      <c r="K402" s="28"/>
      <c r="M402" s="43"/>
    </row>
    <row r="403" spans="7:13" ht="9.75">
      <c r="G403" s="27"/>
      <c r="I403" s="28"/>
      <c r="K403" s="28"/>
      <c r="M403" s="43"/>
    </row>
    <row r="404" spans="7:13" ht="9.75">
      <c r="G404" s="27"/>
      <c r="I404" s="28"/>
      <c r="K404" s="28"/>
      <c r="M404" s="43"/>
    </row>
    <row r="405" ht="9.75">
      <c r="G405" s="27"/>
    </row>
    <row r="406" ht="9.75">
      <c r="G406" s="27"/>
    </row>
    <row r="407" ht="9.75">
      <c r="G407" s="27"/>
    </row>
    <row r="408" ht="9.75">
      <c r="G408" s="27"/>
    </row>
    <row r="409" ht="9.75">
      <c r="G409" s="27"/>
    </row>
    <row r="410" ht="9.75">
      <c r="G410" s="27"/>
    </row>
    <row r="411" ht="9.75">
      <c r="G411" s="27"/>
    </row>
    <row r="412" ht="9.75">
      <c r="G412" s="27"/>
    </row>
    <row r="413" ht="9.75">
      <c r="G413" s="27"/>
    </row>
    <row r="414" ht="9.75">
      <c r="G414" s="27"/>
    </row>
  </sheetData>
  <sheetProtection/>
  <autoFilter ref="M1:M86"/>
  <mergeCells count="7">
    <mergeCell ref="D6:D7"/>
    <mergeCell ref="E6:F6"/>
    <mergeCell ref="G6:H6"/>
    <mergeCell ref="I6:J6"/>
    <mergeCell ref="K6:L6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2017-11-29T18:39:56Z</cp:lastPrinted>
  <dcterms:created xsi:type="dcterms:W3CDTF">2017-11-29T18:39:56Z</dcterms:created>
  <dcterms:modified xsi:type="dcterms:W3CDTF">2017-12-08T22:42:42Z</dcterms:modified>
  <cp:category/>
  <cp:version/>
  <cp:contentType/>
  <cp:contentStatus/>
  <cp:revision>1</cp:revision>
</cp:coreProperties>
</file>