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ПРАЙСЫ\СHANTEMELY\2018\май\22.05.2018\"/>
    </mc:Choice>
  </mc:AlternateContent>
  <bookViews>
    <workbookView xWindow="0" yWindow="0" windowWidth="19200" windowHeight="10995"/>
  </bookViews>
  <sheets>
    <sheet name="Лист1" sheetId="1" r:id="rId1"/>
  </sheets>
  <calcPr calcId="152511"/>
</workbook>
</file>

<file path=xl/calcChain.xml><?xml version="1.0" encoding="utf-8"?>
<calcChain xmlns="http://schemas.openxmlformats.org/spreadsheetml/2006/main">
  <c r="H43" i="1" l="1"/>
  <c r="J44" i="1" s="1"/>
  <c r="H39" i="1"/>
  <c r="J39" i="1" s="1"/>
  <c r="J40" i="1"/>
  <c r="H26" i="1"/>
  <c r="J26" i="1" s="1"/>
  <c r="H94" i="1"/>
  <c r="J94" i="1" s="1"/>
  <c r="J95" i="1"/>
  <c r="H82" i="1"/>
  <c r="J82" i="1"/>
  <c r="H81" i="1"/>
  <c r="J81" i="1"/>
  <c r="H80" i="1"/>
  <c r="J80" i="1"/>
  <c r="H92" i="1"/>
  <c r="H87" i="1"/>
  <c r="J91" i="1" s="1"/>
  <c r="J92" i="1"/>
  <c r="J93" i="1"/>
  <c r="J90" i="1"/>
  <c r="H97" i="1"/>
  <c r="J97" i="1" s="1"/>
  <c r="H37" i="1"/>
  <c r="J37" i="1"/>
  <c r="H103" i="1"/>
  <c r="H100" i="1"/>
  <c r="J101" i="1" s="1"/>
  <c r="H27" i="1"/>
  <c r="J27" i="1" s="1"/>
  <c r="J102" i="1"/>
  <c r="H33" i="1"/>
  <c r="J33" i="1"/>
  <c r="H32" i="1"/>
  <c r="J32" i="1"/>
  <c r="H96" i="1"/>
  <c r="J96" i="1"/>
  <c r="H5" i="1"/>
  <c r="H16" i="1"/>
  <c r="J16" i="1" s="1"/>
  <c r="H15" i="1"/>
  <c r="H13" i="1"/>
  <c r="H11" i="1"/>
  <c r="H9" i="1"/>
  <c r="H8" i="1"/>
  <c r="H7" i="1"/>
  <c r="H3" i="1"/>
  <c r="J3" i="1" s="1"/>
  <c r="J14" i="1"/>
  <c r="J12" i="1"/>
  <c r="J10" i="1"/>
  <c r="J8" i="1"/>
  <c r="H29" i="1"/>
  <c r="J29" i="1"/>
  <c r="J13" i="1"/>
  <c r="J11" i="1"/>
  <c r="J9" i="1"/>
  <c r="H106" i="1"/>
  <c r="J107" i="1" s="1"/>
  <c r="J7" i="1"/>
  <c r="J106" i="1"/>
  <c r="H31" i="1"/>
  <c r="J31" i="1" s="1"/>
  <c r="H66" i="1"/>
  <c r="J74" i="1"/>
  <c r="J72" i="1"/>
  <c r="J69" i="1"/>
  <c r="J73" i="1"/>
  <c r="J70" i="1"/>
  <c r="J71" i="1"/>
  <c r="J68" i="1"/>
  <c r="H42" i="1"/>
  <c r="J42" i="1"/>
  <c r="H45" i="1"/>
  <c r="J47" i="1"/>
  <c r="H48" i="1"/>
  <c r="J59" i="1"/>
  <c r="H83" i="1"/>
  <c r="J66" i="1"/>
  <c r="J76" i="1"/>
  <c r="J77" i="1"/>
  <c r="J78" i="1"/>
  <c r="J86" i="1"/>
  <c r="J85" i="1"/>
  <c r="J88" i="1"/>
  <c r="J49" i="1"/>
  <c r="J53" i="1"/>
  <c r="J57" i="1"/>
  <c r="J60" i="1"/>
  <c r="J48" i="1"/>
  <c r="J51" i="1"/>
  <c r="J55" i="1"/>
  <c r="J58" i="1"/>
  <c r="J46" i="1"/>
  <c r="J45" i="1"/>
  <c r="J50" i="1"/>
  <c r="J52" i="1"/>
  <c r="J54" i="1"/>
  <c r="J56" i="1"/>
  <c r="J79" i="1"/>
  <c r="J75" i="1"/>
  <c r="J67" i="1"/>
  <c r="J84" i="1"/>
  <c r="J83" i="1"/>
  <c r="H38" i="1"/>
  <c r="J15" i="1"/>
  <c r="H35" i="1"/>
  <c r="J35" i="1"/>
  <c r="H34" i="1"/>
  <c r="J34" i="1"/>
  <c r="H30" i="1"/>
  <c r="J30" i="1" s="1"/>
  <c r="H28" i="1"/>
  <c r="J28" i="1" s="1"/>
  <c r="H22" i="1"/>
  <c r="J24" i="1" s="1"/>
  <c r="J23" i="1"/>
  <c r="J25" i="1"/>
  <c r="J36" i="1"/>
  <c r="J38" i="1"/>
  <c r="H104" i="1"/>
  <c r="H98" i="1"/>
  <c r="J98" i="1" s="1"/>
  <c r="J5" i="1"/>
  <c r="H61" i="1"/>
  <c r="J61" i="1" s="1"/>
  <c r="H18" i="1"/>
  <c r="J20" i="1" s="1"/>
  <c r="J100" i="1"/>
  <c r="J19" i="1"/>
  <c r="J4" i="1"/>
  <c r="J64" i="1"/>
  <c r="J63" i="1"/>
  <c r="J6" i="1"/>
  <c r="J105" i="1"/>
  <c r="J104" i="1"/>
  <c r="J99" i="1" l="1"/>
  <c r="J65" i="1"/>
  <c r="J103" i="1"/>
  <c r="J18" i="1"/>
  <c r="J62" i="1"/>
  <c r="J22" i="1"/>
  <c r="J87" i="1"/>
  <c r="J89" i="1"/>
  <c r="J41" i="1"/>
  <c r="J1" i="1"/>
</calcChain>
</file>

<file path=xl/sharedStrings.xml><?xml version="1.0" encoding="utf-8"?>
<sst xmlns="http://schemas.openxmlformats.org/spreadsheetml/2006/main" count="218" uniqueCount="166">
  <si>
    <t xml:space="preserve">Спортивные купальники </t>
  </si>
  <si>
    <t xml:space="preserve">как на фото </t>
  </si>
  <si>
    <t>Серый</t>
  </si>
  <si>
    <t>Зеленый</t>
  </si>
  <si>
    <t>Фиолетовый</t>
  </si>
  <si>
    <t>Формованная чашка с Push-up</t>
  </si>
  <si>
    <t>BGC-411L</t>
  </si>
  <si>
    <t>411-1</t>
  </si>
  <si>
    <t>BGC-411LC</t>
  </si>
  <si>
    <t>HT003026</t>
  </si>
  <si>
    <t>HT003715</t>
  </si>
  <si>
    <t>Мягкая чашка на кости</t>
  </si>
  <si>
    <t>BGW-411MC</t>
  </si>
  <si>
    <t>44D:46D:48D:50D                            44E:46E:48E:50E</t>
  </si>
  <si>
    <t>Формованная чашка "бондо" с Push-up</t>
  </si>
  <si>
    <t>BGC-411LB
бразилиана</t>
  </si>
  <si>
    <t>BGW-320LC</t>
  </si>
  <si>
    <t>320-2</t>
  </si>
  <si>
    <t>Формованная чашка бондо</t>
  </si>
  <si>
    <t>FBPC-400L</t>
  </si>
  <si>
    <t>202A</t>
  </si>
  <si>
    <t>202B</t>
  </si>
  <si>
    <t>Мягкая чашкана кости</t>
  </si>
  <si>
    <t>FBW-404M</t>
  </si>
  <si>
    <t>404-1</t>
  </si>
  <si>
    <t>46:48:50:52 (D)</t>
  </si>
  <si>
    <t>404-2</t>
  </si>
  <si>
    <t>404-3</t>
  </si>
  <si>
    <t>404-4</t>
  </si>
  <si>
    <t>404-5</t>
  </si>
  <si>
    <t xml:space="preserve">46:48:50:52 (E)                          </t>
  </si>
  <si>
    <t>46:48:50:52 (F)</t>
  </si>
  <si>
    <t>FBW-409MC</t>
  </si>
  <si>
    <t>Малиновый</t>
  </si>
  <si>
    <t>Красный</t>
  </si>
  <si>
    <t>46:48:50:52 (E)</t>
  </si>
  <si>
    <t>т.Синий</t>
  </si>
  <si>
    <t xml:space="preserve">
46:48:50:52 (F)</t>
  </si>
  <si>
    <t>Бирюзовый</t>
  </si>
  <si>
    <t>Мягкая чашка на кости, трусы регулируются по высоте</t>
  </si>
  <si>
    <t>FBW-107MC</t>
  </si>
  <si>
    <t xml:space="preserve">Синий </t>
  </si>
  <si>
    <t>Слива</t>
  </si>
  <si>
    <t>Формованная чашка на Push-up, трусы танго</t>
  </si>
  <si>
    <t>FBC-403L/1</t>
  </si>
  <si>
    <t>42:44:46 (B)
42:44:46 (C)
42:44:46 (D)</t>
  </si>
  <si>
    <t>Формованная чашка на Push-up Трусы бикини</t>
  </si>
  <si>
    <t>FBC-403L/2
бразилиана</t>
  </si>
  <si>
    <t>Мягкая чашка на кости, трусики бразилиана</t>
  </si>
  <si>
    <t>BGW-282LT</t>
  </si>
  <si>
    <t>022-456</t>
  </si>
  <si>
    <t xml:space="preserve">44:46 (D) 
42:44:46 (E)
42:44:46 (F)                                                          </t>
  </si>
  <si>
    <t>352-1</t>
  </si>
  <si>
    <t>Мягкая чашка на кости, завязки через шею и на спине</t>
  </si>
  <si>
    <t xml:space="preserve">FBW-352L           </t>
  </si>
  <si>
    <t xml:space="preserve">FBNC-406LT </t>
  </si>
  <si>
    <t xml:space="preserve">   </t>
  </si>
  <si>
    <t xml:space="preserve">42:44:46:48 (B)                    42:44:46 (C)                                                </t>
  </si>
  <si>
    <t>Салатовый</t>
  </si>
  <si>
    <t>Оранжевый</t>
  </si>
  <si>
    <t>зеленый</t>
  </si>
  <si>
    <t>42:44:46 (C) 
42:44 (D)</t>
  </si>
  <si>
    <t>BGW-11A            
(BL-11A)</t>
  </si>
  <si>
    <t xml:space="preserve">42:44:46 (E)  
42:44:46 (F)  </t>
  </si>
  <si>
    <t>BGW-200LC</t>
  </si>
  <si>
    <t xml:space="preserve"> 44:46:48:50 (D)                44:46:48:50 (E)</t>
  </si>
  <si>
    <t>201-1</t>
  </si>
  <si>
    <t xml:space="preserve">42:44:46 (D)                          42:44:46 (E)                                               42:44:46 (F)    </t>
  </si>
  <si>
    <t>FBPC-409L</t>
  </si>
  <si>
    <t>H10010046</t>
  </si>
  <si>
    <t>12112112-03</t>
  </si>
  <si>
    <t>HD001</t>
  </si>
  <si>
    <t>FBC-301LX</t>
  </si>
  <si>
    <t>301-1</t>
  </si>
  <si>
    <t xml:space="preserve">42:44:46 (B)                   42:44:46 (C)                        42:44:46 (D)  </t>
  </si>
  <si>
    <t>301-3</t>
  </si>
  <si>
    <t xml:space="preserve">48:50:52:54 (E)               48:50:52:54 (F)                 48:50:52:54 (G)  </t>
  </si>
  <si>
    <t>Фото</t>
  </si>
  <si>
    <t>Артикул</t>
  </si>
  <si>
    <t>Цвет</t>
  </si>
  <si>
    <t>Размерный ряд</t>
  </si>
  <si>
    <t>Кол-во в упаковке</t>
  </si>
  <si>
    <t>Цена за шт.</t>
  </si>
  <si>
    <t>Цена за уп.</t>
  </si>
  <si>
    <t>Заказ</t>
  </si>
  <si>
    <t>Faba</t>
  </si>
  <si>
    <t>FBNC-338L</t>
  </si>
  <si>
    <t>338-1</t>
  </si>
  <si>
    <t>44:46:48:50 (B)           44:46:48:50 (С)</t>
  </si>
  <si>
    <t>FBC-352L</t>
  </si>
  <si>
    <t xml:space="preserve">44B:46B:48B                                                                        44C:46C:48C                </t>
  </si>
  <si>
    <t>FBW-338LD</t>
  </si>
  <si>
    <t>FBW-321MP</t>
  </si>
  <si>
    <t>321-2</t>
  </si>
  <si>
    <t>BGW-410M</t>
  </si>
  <si>
    <t>410-2</t>
  </si>
  <si>
    <t>410-1</t>
  </si>
  <si>
    <t xml:space="preserve">BGW-355L  </t>
  </si>
  <si>
    <t>335-1</t>
  </si>
  <si>
    <t>42:44:46 (E)
42:44:46 (F)</t>
  </si>
  <si>
    <t>FBPC-001L</t>
  </si>
  <si>
    <t>голубой</t>
  </si>
  <si>
    <t xml:space="preserve">BGVC-412 L </t>
  </si>
  <si>
    <t xml:space="preserve">46:48:50 (F)     </t>
  </si>
  <si>
    <t xml:space="preserve">FBW-313MС  </t>
  </si>
  <si>
    <t xml:space="preserve">BGW 204M </t>
  </si>
  <si>
    <t>электр</t>
  </si>
  <si>
    <t xml:space="preserve"> FBC-416M </t>
  </si>
  <si>
    <t>фуксия</t>
  </si>
  <si>
    <t>Кориневый</t>
  </si>
  <si>
    <t>016-1995</t>
  </si>
  <si>
    <t>015-1658</t>
  </si>
  <si>
    <t>Желтый</t>
  </si>
  <si>
    <t>330-1</t>
  </si>
  <si>
    <t xml:space="preserve">44:46 (B)                                                                                         44:46:48:50 (C)                                                                      48:50 (D)                                </t>
  </si>
  <si>
    <t xml:space="preserve">46:48:50:52 (G)                 </t>
  </si>
  <si>
    <t>бирюза</t>
  </si>
  <si>
    <t>267-G</t>
  </si>
  <si>
    <t>42:44:46 (C)
42:44:46 (В)</t>
  </si>
  <si>
    <t>44:46:48 (С)
44:46:48 (D)</t>
  </si>
  <si>
    <t>42:44:46 (B)
42:44:46 (C)</t>
  </si>
  <si>
    <t xml:space="preserve"> 44:46 B 42:44:46 C</t>
  </si>
  <si>
    <t>42:44:46(B) 42:44:46(С)</t>
  </si>
  <si>
    <t xml:space="preserve">44:46:48:50 (С)
44:46:48:50 (D)     </t>
  </si>
  <si>
    <t>44:46:48:50   (D)         44:46:48:50  (E)</t>
  </si>
  <si>
    <t>42:44:46:48 (B) 
42:44:46 (С)
42:44 (D)</t>
  </si>
  <si>
    <t>Розовый</t>
  </si>
  <si>
    <t xml:space="preserve">46:48:50:52 (E)                 </t>
  </si>
  <si>
    <t xml:space="preserve">46:48:50:52 (F)                 </t>
  </si>
  <si>
    <t>т.малина</t>
  </si>
  <si>
    <t>т.Коричн.</t>
  </si>
  <si>
    <t>т.Малина</t>
  </si>
  <si>
    <t>Черный</t>
  </si>
  <si>
    <t>Бирюза</t>
  </si>
  <si>
    <t>FBW-407MC</t>
  </si>
  <si>
    <t>FBW-107MC
(2015 г.)</t>
  </si>
  <si>
    <t>BGW-412LX</t>
  </si>
  <si>
    <t>BGPC-411L</t>
  </si>
  <si>
    <t>44:46:48 (B)
44:46:48 (С)</t>
  </si>
  <si>
    <t xml:space="preserve">
Цветной леопард</t>
  </si>
  <si>
    <t>Синий</t>
  </si>
  <si>
    <t>FBO-330L</t>
  </si>
  <si>
    <t>FBC-338L</t>
  </si>
  <si>
    <t>Фуксия</t>
  </si>
  <si>
    <t>BGC-410M（3411）</t>
  </si>
  <si>
    <t xml:space="preserve">44:46:48:50 (D) 
44:46:48:50 (E)         </t>
  </si>
  <si>
    <r>
      <t xml:space="preserve">42:44:46:48 
</t>
    </r>
    <r>
      <rPr>
        <b/>
        <i/>
        <sz val="12"/>
        <color indexed="10"/>
        <rFont val="Cambria"/>
        <family val="1"/>
        <charset val="204"/>
      </rPr>
      <t>(БЕЗ ПОРОЛОНОВЫХ ВКЛАДЫШЕЙ)</t>
    </r>
  </si>
  <si>
    <t>FBW-333LP</t>
  </si>
  <si>
    <t>42:44:46 (Е)
42:44:46 (F)</t>
  </si>
  <si>
    <t>HMD 022 (021)</t>
  </si>
  <si>
    <t>44:46:48:50 (В)</t>
  </si>
  <si>
    <t xml:space="preserve">42:44:46 (C) </t>
  </si>
  <si>
    <t>46:48:50 (F)</t>
  </si>
  <si>
    <t xml:space="preserve">44:46:48:50 (D)         </t>
  </si>
  <si>
    <t>42:44:46 (С)
42:44 (D)</t>
  </si>
  <si>
    <t>42:44 (В)
42:44:46 (С)</t>
  </si>
  <si>
    <t xml:space="preserve">48:50:52 (F)
48:50:52 (G)        </t>
  </si>
  <si>
    <t xml:space="preserve">46:48:50:52 (D) </t>
  </si>
  <si>
    <t xml:space="preserve">50 (G) </t>
  </si>
  <si>
    <t>46:48 (D)
50 (F)
46:48:50:52 (G)</t>
  </si>
  <si>
    <t>46:48:50:52 (G)</t>
  </si>
  <si>
    <t>Голубой</t>
  </si>
  <si>
    <t>44:46 (D)</t>
  </si>
  <si>
    <t xml:space="preserve">42:44:46 (F)                                </t>
  </si>
  <si>
    <t>54 (Е)</t>
  </si>
  <si>
    <t>48 (G)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</si>
</sst>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₽_-;\-* #,##0.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b/>
      <i/>
      <sz val="12"/>
      <color indexed="10"/>
      <name val="Cambria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4"/>
      <name val="Cambria"/>
      <family val="1"/>
      <charset val="204"/>
      <scheme val="major"/>
    </font>
    <font>
      <i/>
      <sz val="12"/>
      <name val="Cambria"/>
      <family val="1"/>
      <charset val="204"/>
      <scheme val="major"/>
    </font>
    <font>
      <i/>
      <sz val="14"/>
      <name val="Cambria"/>
      <family val="1"/>
      <charset val="204"/>
      <scheme val="major"/>
    </font>
    <font>
      <i/>
      <sz val="11"/>
      <name val="Cambria"/>
      <family val="1"/>
      <charset val="204"/>
      <scheme val="major"/>
    </font>
    <font>
      <b/>
      <i/>
      <sz val="12"/>
      <name val="Cambria"/>
      <family val="1"/>
      <charset val="204"/>
      <scheme val="major"/>
    </font>
    <font>
      <b/>
      <i/>
      <sz val="12"/>
      <color theme="1"/>
      <name val="Cambria"/>
      <family val="1"/>
      <charset val="204"/>
      <scheme val="major"/>
    </font>
    <font>
      <b/>
      <i/>
      <sz val="14"/>
      <color theme="1"/>
      <name val="Cambria"/>
      <family val="1"/>
      <charset val="204"/>
      <scheme val="maj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8"/>
      <color theme="1"/>
      <name val="Cambria"/>
      <family val="1"/>
      <charset val="204"/>
      <scheme val="major"/>
    </font>
    <font>
      <i/>
      <sz val="12"/>
      <color theme="1"/>
      <name val="Cambria"/>
      <family val="1"/>
      <charset val="204"/>
      <scheme val="major"/>
    </font>
    <font>
      <b/>
      <i/>
      <sz val="16"/>
      <color theme="1"/>
      <name val="Cambria"/>
      <family val="1"/>
      <charset val="204"/>
      <scheme val="major"/>
    </font>
    <font>
      <b/>
      <i/>
      <sz val="18"/>
      <color theme="4" tint="-0.249977111117893"/>
      <name val="Cambria"/>
      <family val="1"/>
      <charset val="204"/>
      <scheme val="major"/>
    </font>
    <font>
      <b/>
      <i/>
      <sz val="18"/>
      <color rgb="FFFF0000"/>
      <name val="Cambria"/>
      <family val="1"/>
      <charset val="204"/>
      <scheme val="major"/>
    </font>
  </fonts>
  <fills count="37">
    <fill>
      <patternFill patternType="none"/>
    </fill>
    <fill>
      <patternFill patternType="gray125"/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118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89FFFF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4185B"/>
        <bgColor indexed="64"/>
      </patternFill>
    </fill>
    <fill>
      <patternFill patternType="solid">
        <fgColor rgb="FF872D5A"/>
        <bgColor indexed="64"/>
      </patternFill>
    </fill>
    <fill>
      <patternFill patternType="solid">
        <fgColor rgb="FF603000"/>
        <bgColor indexed="64"/>
      </patternFill>
    </fill>
    <fill>
      <patternFill patternType="solid">
        <fgColor rgb="FF00C7F6"/>
        <bgColor indexed="64"/>
      </patternFill>
    </fill>
    <fill>
      <patternFill patternType="solid">
        <fgColor rgb="FF3C01A7"/>
        <bgColor indexed="64"/>
      </patternFill>
    </fill>
    <fill>
      <patternFill patternType="solid">
        <fgColor rgb="FF018D8A"/>
        <bgColor indexed="64"/>
      </patternFill>
    </fill>
    <fill>
      <patternFill patternType="solid">
        <fgColor rgb="FFFF7415"/>
        <bgColor indexed="64"/>
      </patternFill>
    </fill>
    <fill>
      <patternFill patternType="solid">
        <fgColor rgb="FF02D886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A7FF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300">
    <xf numFmtId="0" fontId="0" fillId="0" borderId="0" xfId="0"/>
    <xf numFmtId="0" fontId="3" fillId="0" borderId="0" xfId="0" applyFont="1" applyAlignment="1">
      <alignment horizontal="center" vertical="center"/>
    </xf>
    <xf numFmtId="0" fontId="3" fillId="1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11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11" borderId="2" xfId="0" applyNumberFormat="1" applyFont="1" applyFill="1" applyBorder="1" applyAlignment="1">
      <alignment vertical="center" wrapText="1"/>
    </xf>
    <xf numFmtId="0" fontId="3" fillId="11" borderId="2" xfId="0" applyFont="1" applyFill="1" applyBorder="1" applyAlignment="1">
      <alignment vertical="center" wrapText="1"/>
    </xf>
    <xf numFmtId="0" fontId="3" fillId="12" borderId="2" xfId="0" applyFont="1" applyFill="1" applyBorder="1" applyAlignment="1">
      <alignment vertical="center" wrapText="1"/>
    </xf>
    <xf numFmtId="0" fontId="3" fillId="13" borderId="2" xfId="0" applyFont="1" applyFill="1" applyBorder="1" applyAlignment="1">
      <alignment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14" borderId="2" xfId="0" applyNumberFormat="1" applyFont="1" applyFill="1" applyBorder="1" applyAlignment="1">
      <alignment horizontal="center" vertical="center" wrapText="1"/>
    </xf>
    <xf numFmtId="0" fontId="3" fillId="15" borderId="2" xfId="0" applyNumberFormat="1" applyFont="1" applyFill="1" applyBorder="1" applyAlignment="1">
      <alignment vertical="center" wrapText="1"/>
    </xf>
    <xf numFmtId="0" fontId="3" fillId="16" borderId="2" xfId="0" applyNumberFormat="1" applyFont="1" applyFill="1" applyBorder="1" applyAlignment="1">
      <alignment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17" borderId="2" xfId="0" applyNumberFormat="1" applyFont="1" applyFill="1" applyBorder="1" applyAlignment="1">
      <alignment horizontal="center" vertical="center" wrapText="1"/>
    </xf>
    <xf numFmtId="0" fontId="3" fillId="7" borderId="2" xfId="0" applyNumberFormat="1" applyFont="1" applyFill="1" applyBorder="1" applyAlignment="1">
      <alignment vertical="center" wrapText="1"/>
    </xf>
    <xf numFmtId="0" fontId="3" fillId="11" borderId="2" xfId="0" applyFont="1" applyFill="1" applyBorder="1" applyAlignment="1">
      <alignment horizontal="center" vertical="center"/>
    </xf>
    <xf numFmtId="0" fontId="3" fillId="18" borderId="2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6" fillId="0" borderId="0" xfId="0" applyFont="1"/>
    <xf numFmtId="0" fontId="7" fillId="19" borderId="2" xfId="0" applyNumberFormat="1" applyFont="1" applyFill="1" applyBorder="1" applyAlignment="1">
      <alignment horizontal="center" vertical="center" wrapText="1"/>
    </xf>
    <xf numFmtId="0" fontId="7" fillId="19" borderId="2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7" fillId="3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 applyProtection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 wrapText="1"/>
    </xf>
    <xf numFmtId="0" fontId="3" fillId="8" borderId="2" xfId="0" applyNumberFormat="1" applyFont="1" applyFill="1" applyBorder="1" applyAlignment="1">
      <alignment horizontal="center" vertical="center" wrapText="1"/>
    </xf>
    <xf numFmtId="0" fontId="3" fillId="2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21" borderId="2" xfId="0" applyNumberFormat="1" applyFont="1" applyFill="1" applyBorder="1" applyAlignment="1">
      <alignment horizontal="center" vertical="center" wrapText="1"/>
    </xf>
    <xf numFmtId="0" fontId="3" fillId="22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8" fillId="11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4" fillId="0" borderId="0" xfId="0" applyFont="1" applyAlignment="1"/>
    <xf numFmtId="0" fontId="9" fillId="11" borderId="2" xfId="0" applyNumberFormat="1" applyFont="1" applyFill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 vertical="center" wrapText="1"/>
    </xf>
    <xf numFmtId="0" fontId="9" fillId="5" borderId="2" xfId="0" applyNumberFormat="1" applyFont="1" applyFill="1" applyBorder="1" applyAlignment="1">
      <alignment horizontal="center" vertical="center" wrapText="1"/>
    </xf>
    <xf numFmtId="0" fontId="9" fillId="23" borderId="2" xfId="0" applyNumberFormat="1" applyFont="1" applyFill="1" applyBorder="1" applyAlignment="1">
      <alignment horizontal="center" vertical="center" wrapText="1"/>
    </xf>
    <xf numFmtId="0" fontId="9" fillId="24" borderId="2" xfId="0" applyNumberFormat="1" applyFont="1" applyFill="1" applyBorder="1" applyAlignment="1">
      <alignment horizontal="center" vertical="center" wrapText="1"/>
    </xf>
    <xf numFmtId="0" fontId="9" fillId="25" borderId="2" xfId="0" applyNumberFormat="1" applyFont="1" applyFill="1" applyBorder="1" applyAlignment="1">
      <alignment horizontal="center" vertical="center" wrapText="1"/>
    </xf>
    <xf numFmtId="0" fontId="9" fillId="26" borderId="2" xfId="0" applyNumberFormat="1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6" borderId="2" xfId="0" applyNumberFormat="1" applyFont="1" applyFill="1" applyBorder="1" applyAlignment="1">
      <alignment horizontal="center" vertical="center" wrapText="1"/>
    </xf>
    <xf numFmtId="0" fontId="9" fillId="27" borderId="2" xfId="0" applyNumberFormat="1" applyFont="1" applyFill="1" applyBorder="1" applyAlignment="1">
      <alignment horizontal="center" vertical="center" wrapText="1"/>
    </xf>
    <xf numFmtId="0" fontId="10" fillId="28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9" borderId="2" xfId="0" applyNumberFormat="1" applyFont="1" applyFill="1" applyBorder="1" applyAlignment="1">
      <alignment horizontal="center" vertical="center" wrapText="1"/>
    </xf>
    <xf numFmtId="0" fontId="10" fillId="29" borderId="2" xfId="0" applyNumberFormat="1" applyFont="1" applyFill="1" applyBorder="1" applyAlignment="1">
      <alignment horizontal="center" vertical="center" wrapText="1"/>
    </xf>
    <xf numFmtId="0" fontId="10" fillId="17" borderId="2" xfId="0" applyNumberFormat="1" applyFont="1" applyFill="1" applyBorder="1" applyAlignment="1">
      <alignment horizontal="center" vertical="center" wrapText="1"/>
    </xf>
    <xf numFmtId="0" fontId="10" fillId="30" borderId="2" xfId="0" applyNumberFormat="1" applyFont="1" applyFill="1" applyBorder="1" applyAlignment="1">
      <alignment horizontal="center" vertical="center" wrapText="1"/>
    </xf>
    <xf numFmtId="0" fontId="10" fillId="31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4" borderId="2" xfId="0" applyNumberFormat="1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12" fillId="11" borderId="2" xfId="0" applyNumberFormat="1" applyFont="1" applyFill="1" applyBorder="1" applyAlignment="1">
      <alignment horizontal="center" vertical="center"/>
    </xf>
    <xf numFmtId="0" fontId="3" fillId="11" borderId="1" xfId="0" applyNumberFormat="1" applyFont="1" applyFill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/>
    </xf>
    <xf numFmtId="0" fontId="7" fillId="11" borderId="1" xfId="0" applyNumberFormat="1" applyFont="1" applyFill="1" applyBorder="1" applyAlignment="1">
      <alignment horizont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13" fillId="3" borderId="2" xfId="0" applyNumberFormat="1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/>
    </xf>
    <xf numFmtId="0" fontId="7" fillId="11" borderId="2" xfId="0" applyNumberFormat="1" applyFont="1" applyFill="1" applyBorder="1" applyAlignment="1">
      <alignment horizontal="center" vertical="center" wrapText="1"/>
    </xf>
    <xf numFmtId="49" fontId="3" fillId="11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10" fillId="32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3" borderId="2" xfId="0" applyNumberFormat="1" applyFont="1" applyFill="1" applyBorder="1" applyAlignment="1">
      <alignment horizontal="center" vertical="center" wrapText="1"/>
    </xf>
    <xf numFmtId="49" fontId="3" fillId="11" borderId="2" xfId="0" applyNumberFormat="1" applyFont="1" applyFill="1" applyBorder="1" applyAlignment="1">
      <alignment horizontal="center" vertical="center" wrapText="1"/>
    </xf>
    <xf numFmtId="0" fontId="7" fillId="11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 wrapText="1"/>
    </xf>
    <xf numFmtId="0" fontId="7" fillId="11" borderId="2" xfId="0" applyNumberFormat="1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34" borderId="2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wrapText="1"/>
    </xf>
    <xf numFmtId="49" fontId="3" fillId="11" borderId="2" xfId="0" applyNumberFormat="1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/>
    </xf>
    <xf numFmtId="0" fontId="7" fillId="11" borderId="3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46" fontId="7" fillId="3" borderId="3" xfId="0" applyNumberFormat="1" applyFont="1" applyFill="1" applyBorder="1" applyAlignment="1">
      <alignment horizontal="center" vertical="center" wrapText="1"/>
    </xf>
    <xf numFmtId="0" fontId="3" fillId="11" borderId="3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3" fillId="11" borderId="1" xfId="0" applyNumberFormat="1" applyFont="1" applyFill="1" applyBorder="1" applyAlignment="1">
      <alignment horizontal="center" vertical="center"/>
    </xf>
    <xf numFmtId="49" fontId="3" fillId="11" borderId="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wrapText="1"/>
    </xf>
    <xf numFmtId="0" fontId="7" fillId="11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7" fillId="11" borderId="2" xfId="0" applyNumberFormat="1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/>
    </xf>
    <xf numFmtId="0" fontId="7" fillId="11" borderId="2" xfId="0" applyNumberFormat="1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/>
    </xf>
    <xf numFmtId="0" fontId="3" fillId="11" borderId="2" xfId="0" applyNumberFormat="1" applyFont="1" applyFill="1" applyBorder="1" applyAlignment="1">
      <alignment horizontal="center" vertical="center" wrapText="1"/>
    </xf>
    <xf numFmtId="0" fontId="7" fillId="11" borderId="1" xfId="0" applyNumberFormat="1" applyFont="1" applyFill="1" applyBorder="1" applyAlignment="1">
      <alignment horizontal="center" vertical="center" wrapText="1"/>
    </xf>
    <xf numFmtId="164" fontId="10" fillId="0" borderId="1" xfId="1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wrapText="1"/>
    </xf>
    <xf numFmtId="0" fontId="3" fillId="11" borderId="2" xfId="0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wrapText="1"/>
    </xf>
    <xf numFmtId="0" fontId="7" fillId="11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wrapText="1"/>
    </xf>
    <xf numFmtId="49" fontId="3" fillId="11" borderId="2" xfId="0" applyNumberFormat="1" applyFont="1" applyFill="1" applyBorder="1" applyAlignment="1">
      <alignment horizontal="center" vertical="center" wrapText="1"/>
    </xf>
    <xf numFmtId="0" fontId="7" fillId="11" borderId="2" xfId="0" applyNumberFormat="1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2" fontId="14" fillId="11" borderId="2" xfId="0" applyNumberFormat="1" applyFont="1" applyFill="1" applyBorder="1" applyAlignment="1">
      <alignment horizontal="center" vertical="center" wrapText="1"/>
    </xf>
    <xf numFmtId="2" fontId="7" fillId="19" borderId="2" xfId="0" applyNumberFormat="1" applyFont="1" applyFill="1" applyBorder="1" applyAlignment="1">
      <alignment horizontal="center" vertical="center" wrapText="1"/>
    </xf>
    <xf numFmtId="2" fontId="14" fillId="11" borderId="2" xfId="0" applyNumberFormat="1" applyFont="1" applyFill="1" applyBorder="1" applyAlignment="1">
      <alignment horizontal="center" vertical="center"/>
    </xf>
    <xf numFmtId="2" fontId="14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2" fontId="3" fillId="11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/>
    </xf>
    <xf numFmtId="2" fontId="3" fillId="11" borderId="2" xfId="0" applyNumberFormat="1" applyFont="1" applyFill="1" applyBorder="1" applyAlignment="1">
      <alignment horizontal="center" vertical="center" wrapText="1"/>
    </xf>
    <xf numFmtId="2" fontId="3" fillId="11" borderId="2" xfId="0" applyNumberFormat="1" applyFont="1" applyFill="1" applyBorder="1" applyAlignment="1">
      <alignment horizontal="center" vertical="center"/>
    </xf>
    <xf numFmtId="2" fontId="3" fillId="11" borderId="3" xfId="0" applyNumberFormat="1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11" borderId="1" xfId="0" applyNumberFormat="1" applyFont="1" applyFill="1" applyBorder="1" applyAlignment="1">
      <alignment horizontal="center" vertical="center" wrapText="1"/>
    </xf>
    <xf numFmtId="2" fontId="9" fillId="11" borderId="2" xfId="0" applyNumberFormat="1" applyFont="1" applyFill="1" applyBorder="1" applyAlignment="1">
      <alignment horizontal="center" vertical="center"/>
    </xf>
    <xf numFmtId="2" fontId="5" fillId="0" borderId="0" xfId="0" applyNumberFormat="1" applyFont="1"/>
    <xf numFmtId="2" fontId="7" fillId="19" borderId="2" xfId="0" applyNumberFormat="1" applyFont="1" applyFill="1" applyBorder="1" applyAlignment="1">
      <alignment horizontal="center" vertical="center"/>
    </xf>
    <xf numFmtId="2" fontId="7" fillId="35" borderId="4" xfId="0" applyNumberFormat="1" applyFont="1" applyFill="1" applyBorder="1" applyAlignment="1">
      <alignment vertical="center"/>
    </xf>
    <xf numFmtId="2" fontId="7" fillId="11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/>
    </xf>
    <xf numFmtId="2" fontId="7" fillId="36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 vertical="center"/>
    </xf>
    <xf numFmtId="2" fontId="8" fillId="11" borderId="2" xfId="0" applyNumberFormat="1" applyFont="1" applyFill="1" applyBorder="1" applyAlignment="1">
      <alignment horizontal="center" vertical="center" wrapText="1"/>
    </xf>
    <xf numFmtId="2" fontId="10" fillId="0" borderId="2" xfId="0" applyNumberFormat="1" applyFont="1" applyFill="1" applyBorder="1" applyAlignment="1">
      <alignment horizontal="center" vertical="center"/>
    </xf>
    <xf numFmtId="2" fontId="4" fillId="0" borderId="0" xfId="0" applyNumberFormat="1" applyFont="1"/>
    <xf numFmtId="2" fontId="3" fillId="11" borderId="2" xfId="0" applyNumberFormat="1" applyFont="1" applyFill="1" applyBorder="1" applyAlignment="1">
      <alignment horizontal="center" vertical="center"/>
    </xf>
    <xf numFmtId="0" fontId="3" fillId="11" borderId="6" xfId="0" applyNumberFormat="1" applyFont="1" applyFill="1" applyBorder="1" applyAlignment="1">
      <alignment horizontal="center" vertical="center" wrapText="1"/>
    </xf>
    <xf numFmtId="0" fontId="3" fillId="11" borderId="4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8" fillId="3" borderId="5" xfId="0" applyNumberFormat="1" applyFont="1" applyFill="1" applyBorder="1" applyAlignment="1">
      <alignment horizontal="center" vertical="center" wrapText="1"/>
    </xf>
    <xf numFmtId="0" fontId="8" fillId="3" borderId="3" xfId="0" applyNumberFormat="1" applyFont="1" applyFill="1" applyBorder="1" applyAlignment="1">
      <alignment horizontal="center" vertical="center" wrapText="1"/>
    </xf>
    <xf numFmtId="0" fontId="3" fillId="11" borderId="7" xfId="0" applyNumberFormat="1" applyFont="1" applyFill="1" applyBorder="1" applyAlignment="1">
      <alignment horizontal="center" vertical="center" wrapText="1"/>
    </xf>
    <xf numFmtId="0" fontId="3" fillId="11" borderId="8" xfId="0" applyNumberFormat="1" applyFont="1" applyFill="1" applyBorder="1" applyAlignment="1">
      <alignment horizontal="center" vertical="center" wrapText="1"/>
    </xf>
    <xf numFmtId="0" fontId="3" fillId="11" borderId="9" xfId="0" applyNumberFormat="1" applyFont="1" applyFill="1" applyBorder="1" applyAlignment="1">
      <alignment horizontal="center" vertical="center" wrapText="1"/>
    </xf>
    <xf numFmtId="0" fontId="3" fillId="11" borderId="10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/>
    </xf>
    <xf numFmtId="2" fontId="9" fillId="0" borderId="5" xfId="0" applyNumberFormat="1" applyFont="1" applyFill="1" applyBorder="1" applyAlignment="1">
      <alignment horizontal="center" vertical="center"/>
    </xf>
    <xf numFmtId="2" fontId="9" fillId="0" borderId="3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 wrapText="1"/>
    </xf>
    <xf numFmtId="2" fontId="9" fillId="0" borderId="2" xfId="0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7" fillId="11" borderId="1" xfId="0" applyNumberFormat="1" applyFont="1" applyFill="1" applyBorder="1" applyAlignment="1">
      <alignment horizontal="center" vertical="center" wrapText="1"/>
    </xf>
    <xf numFmtId="0" fontId="7" fillId="11" borderId="3" xfId="0" applyNumberFormat="1" applyFont="1" applyFill="1" applyBorder="1" applyAlignment="1">
      <alignment horizontal="center" vertical="center" wrapText="1"/>
    </xf>
    <xf numFmtId="0" fontId="3" fillId="11" borderId="1" xfId="0" applyNumberFormat="1" applyFont="1" applyFill="1" applyBorder="1" applyAlignment="1">
      <alignment horizontal="center" vertical="center"/>
    </xf>
    <xf numFmtId="0" fontId="3" fillId="11" borderId="3" xfId="0" applyNumberFormat="1" applyFont="1" applyFill="1" applyBorder="1" applyAlignment="1">
      <alignment horizontal="center" vertical="center"/>
    </xf>
    <xf numFmtId="2" fontId="3" fillId="11" borderId="1" xfId="0" applyNumberFormat="1" applyFont="1" applyFill="1" applyBorder="1" applyAlignment="1">
      <alignment horizontal="center" vertical="center"/>
    </xf>
    <xf numFmtId="2" fontId="3" fillId="11" borderId="3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 wrapText="1"/>
    </xf>
    <xf numFmtId="0" fontId="9" fillId="3" borderId="5" xfId="0" applyNumberFormat="1" applyFont="1" applyFill="1" applyBorder="1" applyAlignment="1">
      <alignment horizontal="center" vertical="center" wrapText="1"/>
    </xf>
    <xf numFmtId="0" fontId="9" fillId="3" borderId="3" xfId="0" applyNumberFormat="1" applyFont="1" applyFill="1" applyBorder="1" applyAlignment="1">
      <alignment horizontal="center" vertical="center" wrapText="1"/>
    </xf>
    <xf numFmtId="0" fontId="7" fillId="11" borderId="2" xfId="0" applyNumberFormat="1" applyFont="1" applyFill="1" applyBorder="1" applyAlignment="1">
      <alignment horizontal="center" vertical="center" wrapText="1"/>
    </xf>
    <xf numFmtId="0" fontId="8" fillId="3" borderId="2" xfId="0" applyNumberFormat="1" applyFont="1" applyFill="1" applyBorder="1" applyAlignment="1">
      <alignment horizontal="center" vertical="center" wrapText="1"/>
    </xf>
    <xf numFmtId="2" fontId="3" fillId="11" borderId="1" xfId="0" applyNumberFormat="1" applyFont="1" applyFill="1" applyBorder="1" applyAlignment="1">
      <alignment horizontal="center" vertical="center" wrapText="1"/>
    </xf>
    <xf numFmtId="2" fontId="3" fillId="11" borderId="5" xfId="0" applyNumberFormat="1" applyFont="1" applyFill="1" applyBorder="1" applyAlignment="1">
      <alignment horizontal="center" vertical="center" wrapText="1"/>
    </xf>
    <xf numFmtId="2" fontId="3" fillId="11" borderId="3" xfId="0" applyNumberFormat="1" applyFont="1" applyFill="1" applyBorder="1" applyAlignment="1">
      <alignment horizontal="center" vertical="center" wrapText="1"/>
    </xf>
    <xf numFmtId="2" fontId="9" fillId="11" borderId="2" xfId="0" applyNumberFormat="1" applyFont="1" applyFill="1" applyBorder="1" applyAlignment="1">
      <alignment horizontal="center" vertical="center" wrapText="1"/>
    </xf>
    <xf numFmtId="2" fontId="9" fillId="11" borderId="2" xfId="0" applyNumberFormat="1" applyFont="1" applyFill="1" applyBorder="1" applyAlignment="1">
      <alignment horizontal="center" vertical="center"/>
    </xf>
    <xf numFmtId="2" fontId="3" fillId="11" borderId="5" xfId="0" applyNumberFormat="1" applyFont="1" applyFill="1" applyBorder="1" applyAlignment="1">
      <alignment horizontal="center" vertical="center"/>
    </xf>
    <xf numFmtId="2" fontId="9" fillId="11" borderId="1" xfId="0" applyNumberFormat="1" applyFont="1" applyFill="1" applyBorder="1" applyAlignment="1">
      <alignment horizontal="center" vertical="center" wrapText="1"/>
    </xf>
    <xf numFmtId="2" fontId="9" fillId="11" borderId="5" xfId="0" applyNumberFormat="1" applyFont="1" applyFill="1" applyBorder="1" applyAlignment="1">
      <alignment horizontal="center" vertical="center" wrapText="1"/>
    </xf>
    <xf numFmtId="2" fontId="9" fillId="11" borderId="3" xfId="0" applyNumberFormat="1" applyFont="1" applyFill="1" applyBorder="1" applyAlignment="1">
      <alignment horizontal="center" vertical="center" wrapText="1"/>
    </xf>
    <xf numFmtId="0" fontId="9" fillId="11" borderId="1" xfId="0" applyNumberFormat="1" applyFont="1" applyFill="1" applyBorder="1" applyAlignment="1">
      <alignment horizontal="center" vertical="center"/>
    </xf>
    <xf numFmtId="0" fontId="9" fillId="11" borderId="5" xfId="0" applyNumberFormat="1" applyFont="1" applyFill="1" applyBorder="1" applyAlignment="1">
      <alignment horizontal="center" vertical="center"/>
    </xf>
    <xf numFmtId="0" fontId="9" fillId="11" borderId="3" xfId="0" applyNumberFormat="1" applyFont="1" applyFill="1" applyBorder="1" applyAlignment="1">
      <alignment horizontal="center" vertical="center"/>
    </xf>
    <xf numFmtId="49" fontId="3" fillId="11" borderId="2" xfId="0" applyNumberFormat="1" applyFont="1" applyFill="1" applyBorder="1" applyAlignment="1">
      <alignment horizontal="center" vertical="center" wrapText="1"/>
    </xf>
    <xf numFmtId="0" fontId="8" fillId="11" borderId="1" xfId="0" applyNumberFormat="1" applyFont="1" applyFill="1" applyBorder="1" applyAlignment="1">
      <alignment horizontal="center" vertical="center" wrapText="1"/>
    </xf>
    <xf numFmtId="0" fontId="8" fillId="11" borderId="5" xfId="0" applyNumberFormat="1" applyFont="1" applyFill="1" applyBorder="1" applyAlignment="1">
      <alignment horizontal="center" vertical="center" wrapText="1"/>
    </xf>
    <xf numFmtId="0" fontId="8" fillId="11" borderId="3" xfId="0" applyNumberFormat="1" applyFont="1" applyFill="1" applyBorder="1" applyAlignment="1">
      <alignment horizontal="center" vertical="center" wrapText="1"/>
    </xf>
    <xf numFmtId="0" fontId="7" fillId="11" borderId="1" xfId="0" applyNumberFormat="1" applyFont="1" applyFill="1" applyBorder="1" applyAlignment="1">
      <alignment horizontal="center" wrapText="1"/>
    </xf>
    <xf numFmtId="0" fontId="7" fillId="11" borderId="5" xfId="0" applyNumberFormat="1" applyFont="1" applyFill="1" applyBorder="1" applyAlignment="1">
      <alignment horizontal="center" wrapText="1"/>
    </xf>
    <xf numFmtId="0" fontId="7" fillId="11" borderId="3" xfId="0" applyNumberFormat="1" applyFont="1" applyFill="1" applyBorder="1" applyAlignment="1">
      <alignment horizontal="center" wrapText="1"/>
    </xf>
    <xf numFmtId="49" fontId="9" fillId="11" borderId="2" xfId="0" applyNumberFormat="1" applyFont="1" applyFill="1" applyBorder="1" applyAlignment="1">
      <alignment horizontal="center" vertical="center" wrapText="1"/>
    </xf>
    <xf numFmtId="0" fontId="8" fillId="3" borderId="2" xfId="0" applyNumberFormat="1" applyFont="1" applyFill="1" applyBorder="1" applyAlignment="1">
      <alignment horizontal="center" vertical="center" wrapText="1" shrinkToFit="1"/>
    </xf>
    <xf numFmtId="0" fontId="7" fillId="11" borderId="2" xfId="0" applyFont="1" applyFill="1" applyBorder="1" applyAlignment="1">
      <alignment horizontal="center" wrapText="1"/>
    </xf>
    <xf numFmtId="46" fontId="7" fillId="11" borderId="2" xfId="0" applyNumberFormat="1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wrapText="1"/>
    </xf>
    <xf numFmtId="0" fontId="7" fillId="11" borderId="5" xfId="0" applyFont="1" applyFill="1" applyBorder="1" applyAlignment="1">
      <alignment horizontal="center" wrapText="1"/>
    </xf>
    <xf numFmtId="0" fontId="7" fillId="11" borderId="3" xfId="0" applyFont="1" applyFill="1" applyBorder="1" applyAlignment="1">
      <alignment horizontal="center" wrapText="1"/>
    </xf>
    <xf numFmtId="0" fontId="9" fillId="3" borderId="2" xfId="0" applyNumberFormat="1" applyFont="1" applyFill="1" applyBorder="1" applyAlignment="1">
      <alignment horizontal="center" vertical="center" wrapText="1"/>
    </xf>
    <xf numFmtId="46" fontId="7" fillId="3" borderId="1" xfId="0" applyNumberFormat="1" applyFont="1" applyFill="1" applyBorder="1" applyAlignment="1">
      <alignment horizontal="center" vertical="center" wrapText="1"/>
    </xf>
    <xf numFmtId="46" fontId="7" fillId="3" borderId="5" xfId="0" applyNumberFormat="1" applyFont="1" applyFill="1" applyBorder="1" applyAlignment="1">
      <alignment horizontal="center" vertical="center" wrapText="1"/>
    </xf>
    <xf numFmtId="46" fontId="7" fillId="3" borderId="3" xfId="0" applyNumberFormat="1" applyFont="1" applyFill="1" applyBorder="1" applyAlignment="1">
      <alignment horizontal="center" vertical="center" wrapText="1"/>
    </xf>
    <xf numFmtId="0" fontId="3" fillId="11" borderId="5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1" borderId="5" xfId="0" applyNumberFormat="1" applyFont="1" applyFill="1" applyBorder="1" applyAlignment="1">
      <alignment horizontal="center" vertical="center" wrapText="1"/>
    </xf>
    <xf numFmtId="49" fontId="3" fillId="11" borderId="3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2" fontId="9" fillId="0" borderId="5" xfId="0" applyNumberFormat="1" applyFont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/>
    </xf>
    <xf numFmtId="0" fontId="9" fillId="3" borderId="2" xfId="0" applyNumberFormat="1" applyFont="1" applyFill="1" applyBorder="1" applyAlignment="1">
      <alignment horizontal="center" vertical="center" wrapText="1" shrinkToFit="1"/>
    </xf>
    <xf numFmtId="0" fontId="9" fillId="0" borderId="2" xfId="0" applyNumberFormat="1" applyFont="1" applyFill="1" applyBorder="1" applyAlignment="1">
      <alignment horizontal="center" vertical="center" wrapText="1"/>
    </xf>
    <xf numFmtId="0" fontId="3" fillId="11" borderId="1" xfId="0" applyNumberFormat="1" applyFont="1" applyFill="1" applyBorder="1" applyAlignment="1">
      <alignment horizontal="center" vertical="center" wrapText="1"/>
    </xf>
    <xf numFmtId="0" fontId="3" fillId="11" borderId="5" xfId="0" applyNumberFormat="1" applyFont="1" applyFill="1" applyBorder="1" applyAlignment="1">
      <alignment horizontal="center" vertical="center" wrapText="1"/>
    </xf>
    <xf numFmtId="0" fontId="3" fillId="11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7" fillId="19" borderId="2" xfId="0" applyNumberFormat="1" applyFont="1" applyFill="1" applyBorder="1" applyAlignment="1">
      <alignment horizontal="center" vertical="center" wrapText="1"/>
    </xf>
    <xf numFmtId="0" fontId="15" fillId="35" borderId="11" xfId="0" applyFont="1" applyFill="1" applyBorder="1" applyAlignment="1">
      <alignment horizontal="center" vertical="center"/>
    </xf>
    <xf numFmtId="0" fontId="3" fillId="36" borderId="6" xfId="0" applyFont="1" applyFill="1" applyBorder="1" applyAlignment="1">
      <alignment horizontal="center" vertical="center" wrapText="1"/>
    </xf>
    <xf numFmtId="0" fontId="3" fillId="36" borderId="11" xfId="0" applyFont="1" applyFill="1" applyBorder="1" applyAlignment="1">
      <alignment horizontal="center" vertical="center" wrapText="1"/>
    </xf>
    <xf numFmtId="0" fontId="3" fillId="36" borderId="4" xfId="0" applyFont="1" applyFill="1" applyBorder="1" applyAlignment="1">
      <alignment horizontal="center" vertical="center" wrapText="1"/>
    </xf>
    <xf numFmtId="0" fontId="3" fillId="11" borderId="1" xfId="0" applyNumberFormat="1" applyFont="1" applyFill="1" applyBorder="1" applyAlignment="1">
      <alignment horizontal="center" wrapText="1"/>
    </xf>
    <xf numFmtId="0" fontId="3" fillId="11" borderId="5" xfId="0" applyNumberFormat="1" applyFont="1" applyFill="1" applyBorder="1" applyAlignment="1">
      <alignment horizontal="center" wrapText="1"/>
    </xf>
    <xf numFmtId="0" fontId="3" fillId="11" borderId="3" xfId="0" applyNumberFormat="1" applyFont="1" applyFill="1" applyBorder="1" applyAlignment="1">
      <alignment horizontal="center" wrapText="1"/>
    </xf>
    <xf numFmtId="0" fontId="7" fillId="3" borderId="2" xfId="0" applyNumberFormat="1" applyFont="1" applyFill="1" applyBorder="1" applyAlignment="1">
      <alignment horizont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7" fillId="11" borderId="2" xfId="0" applyNumberFormat="1" applyFont="1" applyFill="1" applyBorder="1" applyAlignment="1">
      <alignment horizontal="center" wrapText="1"/>
    </xf>
    <xf numFmtId="2" fontId="14" fillId="11" borderId="1" xfId="0" applyNumberFormat="1" applyFont="1" applyFill="1" applyBorder="1" applyAlignment="1">
      <alignment horizontal="center" vertical="center" wrapText="1"/>
    </xf>
    <xf numFmtId="2" fontId="14" fillId="11" borderId="3" xfId="0" applyNumberFormat="1" applyFont="1" applyFill="1" applyBorder="1" applyAlignment="1">
      <alignment horizontal="center" vertical="center"/>
    </xf>
    <xf numFmtId="46" fontId="7" fillId="11" borderId="1" xfId="0" applyNumberFormat="1" applyFont="1" applyFill="1" applyBorder="1" applyAlignment="1">
      <alignment horizontal="center" vertical="center" wrapText="1"/>
    </xf>
    <xf numFmtId="46" fontId="7" fillId="11" borderId="5" xfId="0" applyNumberFormat="1" applyFont="1" applyFill="1" applyBorder="1" applyAlignment="1">
      <alignment horizontal="center" vertical="center" wrapText="1"/>
    </xf>
    <xf numFmtId="46" fontId="7" fillId="11" borderId="3" xfId="0" applyNumberFormat="1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center" vertical="center" wrapText="1"/>
    </xf>
    <xf numFmtId="0" fontId="3" fillId="11" borderId="2" xfId="0" applyNumberFormat="1" applyFont="1" applyFill="1" applyBorder="1" applyAlignment="1">
      <alignment horizontal="center" vertical="center" wrapText="1"/>
    </xf>
    <xf numFmtId="2" fontId="14" fillId="11" borderId="3" xfId="0" applyNumberFormat="1" applyFont="1" applyFill="1" applyBorder="1" applyAlignment="1">
      <alignment horizontal="center" vertical="center" wrapText="1"/>
    </xf>
    <xf numFmtId="2" fontId="14" fillId="11" borderId="2" xfId="0" applyNumberFormat="1" applyFont="1" applyFill="1" applyBorder="1" applyAlignment="1">
      <alignment horizontal="center" vertical="center" wrapText="1"/>
    </xf>
    <xf numFmtId="2" fontId="14" fillId="11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11" borderId="6" xfId="0" applyFont="1" applyFill="1" applyBorder="1" applyAlignment="1">
      <alignment horizontal="center" vertical="center"/>
    </xf>
    <xf numFmtId="0" fontId="3" fillId="11" borderId="4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16" fillId="35" borderId="1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emf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emf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emf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1609725</xdr:colOff>
      <xdr:row>91</xdr:row>
      <xdr:rowOff>28575</xdr:rowOff>
    </xdr:from>
    <xdr:to>
      <xdr:col>1</xdr:col>
      <xdr:colOff>895350</xdr:colOff>
      <xdr:row>92</xdr:row>
      <xdr:rowOff>438150</xdr:rowOff>
    </xdr:to>
    <xdr:pic>
      <xdr:nvPicPr>
        <xdr:cNvPr id="1025" name="Рисунок 345" descr="FBNC-406LT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725" y="95935800"/>
          <a:ext cx="1381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16</xdr:row>
      <xdr:rowOff>19050</xdr:rowOff>
    </xdr:from>
    <xdr:to>
      <xdr:col>0</xdr:col>
      <xdr:colOff>1571625</xdr:colOff>
      <xdr:row>16</xdr:row>
      <xdr:rowOff>647700</xdr:rowOff>
    </xdr:to>
    <xdr:pic>
      <xdr:nvPicPr>
        <xdr:cNvPr id="1026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26736675"/>
          <a:ext cx="9620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0</xdr:col>
      <xdr:colOff>1733550</xdr:colOff>
      <xdr:row>19</xdr:row>
      <xdr:rowOff>676275</xdr:rowOff>
    </xdr:to>
    <xdr:pic>
      <xdr:nvPicPr>
        <xdr:cNvPr id="1027" name="Рисунок 3" descr="C:\Users\sklad01\Desktop\20131008_12491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7460575"/>
          <a:ext cx="1733550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1352550</xdr:colOff>
      <xdr:row>17</xdr:row>
      <xdr:rowOff>76200</xdr:rowOff>
    </xdr:from>
    <xdr:to>
      <xdr:col>1</xdr:col>
      <xdr:colOff>0</xdr:colOff>
      <xdr:row>17</xdr:row>
      <xdr:rowOff>723900</xdr:rowOff>
    </xdr:to>
    <xdr:pic>
      <xdr:nvPicPr>
        <xdr:cNvPr id="1028" name="Рисунок 5" descr="C:\Users\sklad01\Desktop\16020400530323f4c80a1d959c8700782d2b8ece13dc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52550" y="27517725"/>
          <a:ext cx="7429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18</xdr:row>
      <xdr:rowOff>28575</xdr:rowOff>
    </xdr:from>
    <xdr:to>
      <xdr:col>2</xdr:col>
      <xdr:colOff>771525</xdr:colOff>
      <xdr:row>18</xdr:row>
      <xdr:rowOff>771525</xdr:rowOff>
    </xdr:to>
    <xdr:pic>
      <xdr:nvPicPr>
        <xdr:cNvPr id="1029" name="Рисунок 6" descr="C:\Users\sklad01\Desktop\20131008_125326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86150" y="28260675"/>
          <a:ext cx="609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971550</xdr:colOff>
      <xdr:row>66</xdr:row>
      <xdr:rowOff>0</xdr:rowOff>
    </xdr:from>
    <xdr:to>
      <xdr:col>8</xdr:col>
      <xdr:colOff>666750</xdr:colOff>
      <xdr:row>66</xdr:row>
      <xdr:rowOff>0</xdr:rowOff>
    </xdr:to>
    <xdr:pic>
      <xdr:nvPicPr>
        <xdr:cNvPr id="1030" name="Picture 74" descr="90000134-2018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372600" y="834866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495300</xdr:colOff>
      <xdr:row>82</xdr:row>
      <xdr:rowOff>0</xdr:rowOff>
    </xdr:to>
    <xdr:pic>
      <xdr:nvPicPr>
        <xdr:cNvPr id="1031" name="图片框 143" descr="P103028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324225" y="89144475"/>
          <a:ext cx="1476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504825</xdr:colOff>
      <xdr:row>82</xdr:row>
      <xdr:rowOff>0</xdr:rowOff>
    </xdr:to>
    <xdr:pic>
      <xdr:nvPicPr>
        <xdr:cNvPr id="1032" name="Рисунок 302" descr="IMG_3204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324225" y="89144475"/>
          <a:ext cx="1485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</xdr:row>
      <xdr:rowOff>104775</xdr:rowOff>
    </xdr:from>
    <xdr:to>
      <xdr:col>0</xdr:col>
      <xdr:colOff>2009775</xdr:colOff>
      <xdr:row>3</xdr:row>
      <xdr:rowOff>1143000</xdr:rowOff>
    </xdr:to>
    <xdr:pic>
      <xdr:nvPicPr>
        <xdr:cNvPr id="1033" name="Рисунок 375" descr="FBC-403L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1925" y="1514475"/>
          <a:ext cx="1847850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</xdr:row>
      <xdr:rowOff>390525</xdr:rowOff>
    </xdr:from>
    <xdr:to>
      <xdr:col>2</xdr:col>
      <xdr:colOff>866775</xdr:colOff>
      <xdr:row>2</xdr:row>
      <xdr:rowOff>1066800</xdr:rowOff>
    </xdr:to>
    <xdr:pic>
      <xdr:nvPicPr>
        <xdr:cNvPr id="1034" name="图片框 16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33750" y="1800225"/>
          <a:ext cx="857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</xdr:row>
      <xdr:rowOff>523875</xdr:rowOff>
    </xdr:from>
    <xdr:to>
      <xdr:col>2</xdr:col>
      <xdr:colOff>971550</xdr:colOff>
      <xdr:row>4</xdr:row>
      <xdr:rowOff>1162050</xdr:rowOff>
    </xdr:to>
    <xdr:pic>
      <xdr:nvPicPr>
        <xdr:cNvPr id="1035" name="图片框 16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24225" y="5210175"/>
          <a:ext cx="9715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1228725</xdr:colOff>
      <xdr:row>5</xdr:row>
      <xdr:rowOff>514350</xdr:rowOff>
    </xdr:from>
    <xdr:to>
      <xdr:col>3</xdr:col>
      <xdr:colOff>9525</xdr:colOff>
      <xdr:row>5</xdr:row>
      <xdr:rowOff>1162050</xdr:rowOff>
    </xdr:to>
    <xdr:pic>
      <xdr:nvPicPr>
        <xdr:cNvPr id="1036" name="图片框 16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24225" y="6934200"/>
          <a:ext cx="9906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533400</xdr:rowOff>
    </xdr:from>
    <xdr:to>
      <xdr:col>2</xdr:col>
      <xdr:colOff>857250</xdr:colOff>
      <xdr:row>3</xdr:row>
      <xdr:rowOff>1190625</xdr:rowOff>
    </xdr:to>
    <xdr:pic>
      <xdr:nvPicPr>
        <xdr:cNvPr id="1037" name="图片框 16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24225" y="3581400"/>
          <a:ext cx="8572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3</xdr:col>
      <xdr:colOff>514350</xdr:colOff>
      <xdr:row>82</xdr:row>
      <xdr:rowOff>0</xdr:rowOff>
    </xdr:to>
    <xdr:pic>
      <xdr:nvPicPr>
        <xdr:cNvPr id="1038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33750" y="89144475"/>
          <a:ext cx="1485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3</xdr:col>
      <xdr:colOff>514350</xdr:colOff>
      <xdr:row>82</xdr:row>
      <xdr:rowOff>0</xdr:rowOff>
    </xdr:to>
    <xdr:pic>
      <xdr:nvPicPr>
        <xdr:cNvPr id="1039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33750" y="89144475"/>
          <a:ext cx="1485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82</xdr:row>
      <xdr:rowOff>0</xdr:rowOff>
    </xdr:from>
    <xdr:to>
      <xdr:col>4</xdr:col>
      <xdr:colOff>219075</xdr:colOff>
      <xdr:row>82</xdr:row>
      <xdr:rowOff>0</xdr:rowOff>
    </xdr:to>
    <xdr:pic>
      <xdr:nvPicPr>
        <xdr:cNvPr id="1040" name="图片框 32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89144475"/>
          <a:ext cx="2085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82</xdr:row>
      <xdr:rowOff>0</xdr:rowOff>
    </xdr:from>
    <xdr:to>
      <xdr:col>4</xdr:col>
      <xdr:colOff>219075</xdr:colOff>
      <xdr:row>82</xdr:row>
      <xdr:rowOff>0</xdr:rowOff>
    </xdr:to>
    <xdr:pic>
      <xdr:nvPicPr>
        <xdr:cNvPr id="1041" name="图片框 32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89144475"/>
          <a:ext cx="2085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82</xdr:row>
      <xdr:rowOff>0</xdr:rowOff>
    </xdr:from>
    <xdr:to>
      <xdr:col>4</xdr:col>
      <xdr:colOff>219075</xdr:colOff>
      <xdr:row>82</xdr:row>
      <xdr:rowOff>0</xdr:rowOff>
    </xdr:to>
    <xdr:pic>
      <xdr:nvPicPr>
        <xdr:cNvPr id="1042" name="图片框 32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89144475"/>
          <a:ext cx="2085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42</xdr:row>
      <xdr:rowOff>95250</xdr:rowOff>
    </xdr:from>
    <xdr:to>
      <xdr:col>3</xdr:col>
      <xdr:colOff>9525</xdr:colOff>
      <xdr:row>42</xdr:row>
      <xdr:rowOff>933450</xdr:rowOff>
    </xdr:to>
    <xdr:pic>
      <xdr:nvPicPr>
        <xdr:cNvPr id="1043" name="Picture 57" descr="rId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333750" y="69656325"/>
          <a:ext cx="981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42</xdr:row>
      <xdr:rowOff>66675</xdr:rowOff>
    </xdr:from>
    <xdr:to>
      <xdr:col>0</xdr:col>
      <xdr:colOff>1895475</xdr:colOff>
      <xdr:row>43</xdr:row>
      <xdr:rowOff>1295400</xdr:rowOff>
    </xdr:to>
    <xdr:pic>
      <xdr:nvPicPr>
        <xdr:cNvPr id="1044" name="Рисунок 338" descr="BGW-320LC 320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95275" y="69627750"/>
          <a:ext cx="16002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96</xdr:row>
      <xdr:rowOff>0</xdr:rowOff>
    </xdr:from>
    <xdr:to>
      <xdr:col>4</xdr:col>
      <xdr:colOff>219075</xdr:colOff>
      <xdr:row>96</xdr:row>
      <xdr:rowOff>0</xdr:rowOff>
    </xdr:to>
    <xdr:pic>
      <xdr:nvPicPr>
        <xdr:cNvPr id="1045" name="图片框 32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102069900"/>
          <a:ext cx="2085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86</xdr:row>
      <xdr:rowOff>57150</xdr:rowOff>
    </xdr:from>
    <xdr:to>
      <xdr:col>0</xdr:col>
      <xdr:colOff>1800225</xdr:colOff>
      <xdr:row>91</xdr:row>
      <xdr:rowOff>161925</xdr:rowOff>
    </xdr:to>
    <xdr:pic>
      <xdr:nvPicPr>
        <xdr:cNvPr id="1046" name="Рисунок 344" descr="FBNC-406LT 12112112-06¦¦T¦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" y="93202125"/>
          <a:ext cx="172402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44</xdr:row>
      <xdr:rowOff>28575</xdr:rowOff>
    </xdr:from>
    <xdr:to>
      <xdr:col>0</xdr:col>
      <xdr:colOff>1733550</xdr:colOff>
      <xdr:row>46</xdr:row>
      <xdr:rowOff>485775</xdr:rowOff>
    </xdr:to>
    <xdr:pic>
      <xdr:nvPicPr>
        <xdr:cNvPr id="1047" name="Рисунок 348" descr="FBPC-400L 330-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0050" y="71980425"/>
          <a:ext cx="13335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60</xdr:row>
      <xdr:rowOff>0</xdr:rowOff>
    </xdr:from>
    <xdr:to>
      <xdr:col>4</xdr:col>
      <xdr:colOff>219075</xdr:colOff>
      <xdr:row>60</xdr:row>
      <xdr:rowOff>0</xdr:rowOff>
    </xdr:to>
    <xdr:pic>
      <xdr:nvPicPr>
        <xdr:cNvPr id="1048" name="图片框 32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80343375"/>
          <a:ext cx="2085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60</xdr:row>
      <xdr:rowOff>0</xdr:rowOff>
    </xdr:from>
    <xdr:to>
      <xdr:col>3</xdr:col>
      <xdr:colOff>514350</xdr:colOff>
      <xdr:row>60</xdr:row>
      <xdr:rowOff>0</xdr:rowOff>
    </xdr:to>
    <xdr:pic>
      <xdr:nvPicPr>
        <xdr:cNvPr id="1049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33750" y="80343375"/>
          <a:ext cx="1485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60</xdr:row>
      <xdr:rowOff>28575</xdr:rowOff>
    </xdr:from>
    <xdr:to>
      <xdr:col>0</xdr:col>
      <xdr:colOff>1924050</xdr:colOff>
      <xdr:row>64</xdr:row>
      <xdr:rowOff>447675</xdr:rowOff>
    </xdr:to>
    <xdr:pic>
      <xdr:nvPicPr>
        <xdr:cNvPr id="1050" name="Picture 33" descr="_Z]TQPIU)`C9FR}TAT~@1}S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2400" y="80371950"/>
          <a:ext cx="1771650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1114425</xdr:colOff>
      <xdr:row>97</xdr:row>
      <xdr:rowOff>0</xdr:rowOff>
    </xdr:from>
    <xdr:to>
      <xdr:col>3</xdr:col>
      <xdr:colOff>381000</xdr:colOff>
      <xdr:row>97</xdr:row>
      <xdr:rowOff>0</xdr:rowOff>
    </xdr:to>
    <xdr:pic>
      <xdr:nvPicPr>
        <xdr:cNvPr id="1051" name="Picture 7" descr="3017acg-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209925" y="104717850"/>
          <a:ext cx="1476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1504950</xdr:colOff>
      <xdr:row>97</xdr:row>
      <xdr:rowOff>0</xdr:rowOff>
    </xdr:from>
    <xdr:to>
      <xdr:col>1</xdr:col>
      <xdr:colOff>1066800</xdr:colOff>
      <xdr:row>97</xdr:row>
      <xdr:rowOff>0</xdr:rowOff>
    </xdr:to>
    <xdr:pic>
      <xdr:nvPicPr>
        <xdr:cNvPr id="1052" name="Picture 7" descr="3017acg-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504950" y="104717850"/>
          <a:ext cx="1657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97</xdr:row>
      <xdr:rowOff>123825</xdr:rowOff>
    </xdr:from>
    <xdr:to>
      <xdr:col>0</xdr:col>
      <xdr:colOff>1876425</xdr:colOff>
      <xdr:row>102</xdr:row>
      <xdr:rowOff>295275</xdr:rowOff>
    </xdr:to>
    <xdr:pic>
      <xdr:nvPicPr>
        <xdr:cNvPr id="1053" name="Рисунок 121" descr="IMG_260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9550" y="104841675"/>
          <a:ext cx="1666875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96</xdr:row>
      <xdr:rowOff>28575</xdr:rowOff>
    </xdr:from>
    <xdr:to>
      <xdr:col>0</xdr:col>
      <xdr:colOff>1905000</xdr:colOff>
      <xdr:row>96</xdr:row>
      <xdr:rowOff>2486025</xdr:rowOff>
    </xdr:to>
    <xdr:pic>
      <xdr:nvPicPr>
        <xdr:cNvPr id="1054" name="Рисунок 332" descr="BGW-200LC 203-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7650" y="102098475"/>
          <a:ext cx="165735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49</xdr:row>
      <xdr:rowOff>142875</xdr:rowOff>
    </xdr:from>
    <xdr:to>
      <xdr:col>0</xdr:col>
      <xdr:colOff>1990725</xdr:colOff>
      <xdr:row>56</xdr:row>
      <xdr:rowOff>304800</xdr:rowOff>
    </xdr:to>
    <xdr:pic>
      <xdr:nvPicPr>
        <xdr:cNvPr id="1055" name="Рисунок 334" descr="FBW-404M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3350" y="75561825"/>
          <a:ext cx="1857375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97</xdr:row>
      <xdr:rowOff>0</xdr:rowOff>
    </xdr:from>
    <xdr:to>
      <xdr:col>3</xdr:col>
      <xdr:colOff>38100</xdr:colOff>
      <xdr:row>97</xdr:row>
      <xdr:rowOff>0</xdr:rowOff>
    </xdr:to>
    <xdr:pic>
      <xdr:nvPicPr>
        <xdr:cNvPr id="1056" name="图片框 14" descr="rId7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343275" y="104717850"/>
          <a:ext cx="1000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96</xdr:row>
      <xdr:rowOff>0</xdr:rowOff>
    </xdr:from>
    <xdr:to>
      <xdr:col>3</xdr:col>
      <xdr:colOff>685800</xdr:colOff>
      <xdr:row>96</xdr:row>
      <xdr:rowOff>0</xdr:rowOff>
    </xdr:to>
    <xdr:pic>
      <xdr:nvPicPr>
        <xdr:cNvPr id="1057" name="图片框 32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102069900"/>
          <a:ext cx="1638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96</xdr:row>
      <xdr:rowOff>0</xdr:rowOff>
    </xdr:from>
    <xdr:to>
      <xdr:col>3</xdr:col>
      <xdr:colOff>685800</xdr:colOff>
      <xdr:row>96</xdr:row>
      <xdr:rowOff>0</xdr:rowOff>
    </xdr:to>
    <xdr:pic>
      <xdr:nvPicPr>
        <xdr:cNvPr id="1058" name="图片框 32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102069900"/>
          <a:ext cx="1638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97</xdr:row>
      <xdr:rowOff>9525</xdr:rowOff>
    </xdr:from>
    <xdr:to>
      <xdr:col>2</xdr:col>
      <xdr:colOff>981075</xdr:colOff>
      <xdr:row>97</xdr:row>
      <xdr:rowOff>257175</xdr:rowOff>
    </xdr:to>
    <xdr:sp macro="" textlink="">
      <xdr:nvSpPr>
        <xdr:cNvPr id="1059" name="Rectangle 1445" descr="9883-1.jpg"/>
        <xdr:cNvSpPr>
          <a:spLocks noChangeAspect="1" noChangeArrowheads="1"/>
        </xdr:cNvSpPr>
      </xdr:nvSpPr>
      <xdr:spPr bwMode="auto">
        <a:xfrm rot="5400000">
          <a:off x="3695700" y="104365425"/>
          <a:ext cx="247650" cy="971550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28575</xdr:colOff>
      <xdr:row>96</xdr:row>
      <xdr:rowOff>0</xdr:rowOff>
    </xdr:from>
    <xdr:to>
      <xdr:col>3</xdr:col>
      <xdr:colOff>685800</xdr:colOff>
      <xdr:row>96</xdr:row>
      <xdr:rowOff>0</xdr:rowOff>
    </xdr:to>
    <xdr:pic>
      <xdr:nvPicPr>
        <xdr:cNvPr id="1060" name="图片框 32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102069900"/>
          <a:ext cx="1638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96</xdr:row>
      <xdr:rowOff>0</xdr:rowOff>
    </xdr:from>
    <xdr:to>
      <xdr:col>3</xdr:col>
      <xdr:colOff>685800</xdr:colOff>
      <xdr:row>96</xdr:row>
      <xdr:rowOff>0</xdr:rowOff>
    </xdr:to>
    <xdr:pic>
      <xdr:nvPicPr>
        <xdr:cNvPr id="1061" name="图片框 32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52800" y="102069900"/>
          <a:ext cx="1638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97</xdr:row>
      <xdr:rowOff>0</xdr:rowOff>
    </xdr:from>
    <xdr:to>
      <xdr:col>3</xdr:col>
      <xdr:colOff>200025</xdr:colOff>
      <xdr:row>97</xdr:row>
      <xdr:rowOff>0</xdr:rowOff>
    </xdr:to>
    <xdr:pic>
      <xdr:nvPicPr>
        <xdr:cNvPr id="1062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552825" y="1047178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704850</xdr:colOff>
      <xdr:row>96</xdr:row>
      <xdr:rowOff>0</xdr:rowOff>
    </xdr:from>
    <xdr:to>
      <xdr:col>7</xdr:col>
      <xdr:colOff>104775</xdr:colOff>
      <xdr:row>96</xdr:row>
      <xdr:rowOff>0</xdr:rowOff>
    </xdr:to>
    <xdr:pic>
      <xdr:nvPicPr>
        <xdr:cNvPr id="1063" name="Picture 74" descr="90000134-2018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210550" y="10206990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103</xdr:row>
      <xdr:rowOff>123825</xdr:rowOff>
    </xdr:from>
    <xdr:to>
      <xdr:col>3</xdr:col>
      <xdr:colOff>0</xdr:colOff>
      <xdr:row>103</xdr:row>
      <xdr:rowOff>857250</xdr:rowOff>
    </xdr:to>
    <xdr:pic>
      <xdr:nvPicPr>
        <xdr:cNvPr id="1064" name="Picture 18" descr="P118011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33750" y="107870625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103</xdr:row>
      <xdr:rowOff>142875</xdr:rowOff>
    </xdr:from>
    <xdr:to>
      <xdr:col>2</xdr:col>
      <xdr:colOff>600075</xdr:colOff>
      <xdr:row>103</xdr:row>
      <xdr:rowOff>847725</xdr:rowOff>
    </xdr:to>
    <xdr:pic>
      <xdr:nvPicPr>
        <xdr:cNvPr id="1065" name="Picture 2" descr="P118010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305175" y="107889675"/>
          <a:ext cx="619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152400</xdr:rowOff>
    </xdr:from>
    <xdr:to>
      <xdr:col>3</xdr:col>
      <xdr:colOff>0</xdr:colOff>
      <xdr:row>104</xdr:row>
      <xdr:rowOff>857250</xdr:rowOff>
    </xdr:to>
    <xdr:pic>
      <xdr:nvPicPr>
        <xdr:cNvPr id="1066" name="Picture 19" descr="B4463P-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33750" y="109251750"/>
          <a:ext cx="971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104</xdr:row>
      <xdr:rowOff>171450</xdr:rowOff>
    </xdr:from>
    <xdr:to>
      <xdr:col>2</xdr:col>
      <xdr:colOff>600075</xdr:colOff>
      <xdr:row>104</xdr:row>
      <xdr:rowOff>876300</xdr:rowOff>
    </xdr:to>
    <xdr:pic>
      <xdr:nvPicPr>
        <xdr:cNvPr id="1067" name="Picture 3" descr="B4678P-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305175" y="109270800"/>
          <a:ext cx="619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98</xdr:row>
      <xdr:rowOff>9525</xdr:rowOff>
    </xdr:from>
    <xdr:to>
      <xdr:col>3</xdr:col>
      <xdr:colOff>9525</xdr:colOff>
      <xdr:row>98</xdr:row>
      <xdr:rowOff>200025</xdr:rowOff>
    </xdr:to>
    <xdr:sp macro="" textlink="">
      <xdr:nvSpPr>
        <xdr:cNvPr id="1068" name="Rectangle 1442" descr="9883-1.jpg"/>
        <xdr:cNvSpPr>
          <a:spLocks noChangeAspect="1" noChangeArrowheads="1"/>
        </xdr:cNvSpPr>
      </xdr:nvSpPr>
      <xdr:spPr bwMode="auto">
        <a:xfrm rot="5400000">
          <a:off x="3729038" y="104836912"/>
          <a:ext cx="190500" cy="981075"/>
        </a:xfrm>
        <a:prstGeom prst="rect">
          <a:avLst/>
        </a:prstGeom>
        <a:solidFill>
          <a:srgbClr val="FF66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99</xdr:row>
      <xdr:rowOff>9525</xdr:rowOff>
    </xdr:from>
    <xdr:to>
      <xdr:col>2</xdr:col>
      <xdr:colOff>981075</xdr:colOff>
      <xdr:row>99</xdr:row>
      <xdr:rowOff>142875</xdr:rowOff>
    </xdr:to>
    <xdr:sp macro="" textlink="">
      <xdr:nvSpPr>
        <xdr:cNvPr id="1069" name="Rectangle 1445" descr="9883-1.jpg"/>
        <xdr:cNvSpPr>
          <a:spLocks noChangeAspect="1" noChangeArrowheads="1"/>
        </xdr:cNvSpPr>
      </xdr:nvSpPr>
      <xdr:spPr bwMode="auto">
        <a:xfrm rot="5400000">
          <a:off x="3752850" y="105317925"/>
          <a:ext cx="133350" cy="971550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102</xdr:row>
      <xdr:rowOff>0</xdr:rowOff>
    </xdr:from>
    <xdr:to>
      <xdr:col>3</xdr:col>
      <xdr:colOff>0</xdr:colOff>
      <xdr:row>102</xdr:row>
      <xdr:rowOff>180975</xdr:rowOff>
    </xdr:to>
    <xdr:sp macro="" textlink="">
      <xdr:nvSpPr>
        <xdr:cNvPr id="1070" name="Rectangle 1440" descr="9883-1.jpg"/>
        <xdr:cNvSpPr>
          <a:spLocks noChangeAspect="1" noChangeArrowheads="1"/>
        </xdr:cNvSpPr>
      </xdr:nvSpPr>
      <xdr:spPr bwMode="auto">
        <a:xfrm>
          <a:off x="3333750" y="107241975"/>
          <a:ext cx="971550" cy="180975"/>
        </a:xfrm>
        <a:prstGeom prst="rect">
          <a:avLst/>
        </a:prstGeom>
        <a:solidFill>
          <a:srgbClr val="FF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100</xdr:row>
      <xdr:rowOff>9525</xdr:rowOff>
    </xdr:from>
    <xdr:to>
      <xdr:col>3</xdr:col>
      <xdr:colOff>9525</xdr:colOff>
      <xdr:row>100</xdr:row>
      <xdr:rowOff>200025</xdr:rowOff>
    </xdr:to>
    <xdr:sp macro="" textlink="">
      <xdr:nvSpPr>
        <xdr:cNvPr id="1071" name="Rectangle 1442" descr="9883-1.jpg"/>
        <xdr:cNvSpPr>
          <a:spLocks noChangeAspect="1" noChangeArrowheads="1"/>
        </xdr:cNvSpPr>
      </xdr:nvSpPr>
      <xdr:spPr bwMode="auto">
        <a:xfrm rot="5400000">
          <a:off x="3729038" y="105846562"/>
          <a:ext cx="190500" cy="981075"/>
        </a:xfrm>
        <a:prstGeom prst="rect">
          <a:avLst/>
        </a:prstGeom>
        <a:solidFill>
          <a:srgbClr val="FF6600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9525</xdr:colOff>
      <xdr:row>42</xdr:row>
      <xdr:rowOff>0</xdr:rowOff>
    </xdr:from>
    <xdr:to>
      <xdr:col>3</xdr:col>
      <xdr:colOff>514350</xdr:colOff>
      <xdr:row>42</xdr:row>
      <xdr:rowOff>0</xdr:rowOff>
    </xdr:to>
    <xdr:pic>
      <xdr:nvPicPr>
        <xdr:cNvPr id="1072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33750" y="69561075"/>
          <a:ext cx="1485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95</xdr:row>
      <xdr:rowOff>38100</xdr:rowOff>
    </xdr:from>
    <xdr:to>
      <xdr:col>0</xdr:col>
      <xdr:colOff>1847850</xdr:colOff>
      <xdr:row>95</xdr:row>
      <xdr:rowOff>2428875</xdr:rowOff>
    </xdr:to>
    <xdr:pic>
      <xdr:nvPicPr>
        <xdr:cNvPr id="1073" name="Рисунок 74" descr="IMG_416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23850" y="99602925"/>
          <a:ext cx="15240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103</xdr:row>
      <xdr:rowOff>28575</xdr:rowOff>
    </xdr:from>
    <xdr:to>
      <xdr:col>0</xdr:col>
      <xdr:colOff>1876425</xdr:colOff>
      <xdr:row>104</xdr:row>
      <xdr:rowOff>1352550</xdr:rowOff>
    </xdr:to>
    <xdr:pic>
      <xdr:nvPicPr>
        <xdr:cNvPr id="1074" name="Рисунок 289" descr="FBC-301LX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8600" y="107775375"/>
          <a:ext cx="164782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21</xdr:row>
      <xdr:rowOff>323850</xdr:rowOff>
    </xdr:from>
    <xdr:to>
      <xdr:col>0</xdr:col>
      <xdr:colOff>1876425</xdr:colOff>
      <xdr:row>24</xdr:row>
      <xdr:rowOff>419100</xdr:rowOff>
    </xdr:to>
    <xdr:pic>
      <xdr:nvPicPr>
        <xdr:cNvPr id="1075" name="Рисунок 411" descr="3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8600" y="30660975"/>
          <a:ext cx="16478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</xdr:row>
      <xdr:rowOff>95250</xdr:rowOff>
    </xdr:from>
    <xdr:to>
      <xdr:col>3</xdr:col>
      <xdr:colOff>19050</xdr:colOff>
      <xdr:row>21</xdr:row>
      <xdr:rowOff>733425</xdr:rowOff>
    </xdr:to>
    <xdr:pic>
      <xdr:nvPicPr>
        <xdr:cNvPr id="1076" name="Picture 25" descr="2519-3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333750" y="30432375"/>
          <a:ext cx="9906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</xdr:row>
      <xdr:rowOff>133350</xdr:rowOff>
    </xdr:from>
    <xdr:to>
      <xdr:col>3</xdr:col>
      <xdr:colOff>0</xdr:colOff>
      <xdr:row>24</xdr:row>
      <xdr:rowOff>742950</xdr:rowOff>
    </xdr:to>
    <xdr:pic>
      <xdr:nvPicPr>
        <xdr:cNvPr id="1077" name="Picture 22" descr="2519-5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33750" y="32899350"/>
          <a:ext cx="971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27</xdr:row>
      <xdr:rowOff>828675</xdr:rowOff>
    </xdr:from>
    <xdr:to>
      <xdr:col>3</xdr:col>
      <xdr:colOff>9525</xdr:colOff>
      <xdr:row>27</xdr:row>
      <xdr:rowOff>1685925</xdr:rowOff>
    </xdr:to>
    <xdr:pic>
      <xdr:nvPicPr>
        <xdr:cNvPr id="1078" name="Picture 7" descr="3017acg-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333750" y="40052625"/>
          <a:ext cx="9810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</xdr:row>
      <xdr:rowOff>76200</xdr:rowOff>
    </xdr:from>
    <xdr:to>
      <xdr:col>0</xdr:col>
      <xdr:colOff>1781175</xdr:colOff>
      <xdr:row>27</xdr:row>
      <xdr:rowOff>2162175</xdr:rowOff>
    </xdr:to>
    <xdr:pic>
      <xdr:nvPicPr>
        <xdr:cNvPr id="1079" name="Рисунок 361" descr="21++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0" y="39300150"/>
          <a:ext cx="14954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</xdr:row>
      <xdr:rowOff>38100</xdr:rowOff>
    </xdr:from>
    <xdr:to>
      <xdr:col>0</xdr:col>
      <xdr:colOff>1895475</xdr:colOff>
      <xdr:row>25</xdr:row>
      <xdr:rowOff>2857500</xdr:rowOff>
    </xdr:to>
    <xdr:pic>
      <xdr:nvPicPr>
        <xdr:cNvPr id="1080" name="Рисунок 250" descr="C:\Users\Оля\Desktop\FBW-338LD           (BL-11A)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80975" y="33613725"/>
          <a:ext cx="17145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</xdr:row>
      <xdr:rowOff>1104900</xdr:rowOff>
    </xdr:from>
    <xdr:to>
      <xdr:col>2</xdr:col>
      <xdr:colOff>971550</xdr:colOff>
      <xdr:row>25</xdr:row>
      <xdr:rowOff>1895475</xdr:rowOff>
    </xdr:to>
    <xdr:pic>
      <xdr:nvPicPr>
        <xdr:cNvPr id="1081" name="Picture 25" descr="2519-3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343275" y="34680525"/>
          <a:ext cx="952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</xdr:row>
      <xdr:rowOff>19050</xdr:rowOff>
    </xdr:from>
    <xdr:to>
      <xdr:col>0</xdr:col>
      <xdr:colOff>1895475</xdr:colOff>
      <xdr:row>29</xdr:row>
      <xdr:rowOff>2581275</xdr:rowOff>
    </xdr:to>
    <xdr:pic>
      <xdr:nvPicPr>
        <xdr:cNvPr id="1082" name="Рисунок 152" descr="FBW-320MP 320-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47650" y="44815125"/>
          <a:ext cx="1647825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29</xdr:row>
      <xdr:rowOff>933450</xdr:rowOff>
    </xdr:from>
    <xdr:to>
      <xdr:col>2</xdr:col>
      <xdr:colOff>981075</xdr:colOff>
      <xdr:row>29</xdr:row>
      <xdr:rowOff>1714500</xdr:rowOff>
    </xdr:to>
    <xdr:pic>
      <xdr:nvPicPr>
        <xdr:cNvPr id="1083" name="Picture 54" descr="rId2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r="46001"/>
        <a:stretch>
          <a:fillRect/>
        </a:stretch>
      </xdr:blipFill>
      <xdr:spPr bwMode="auto">
        <a:xfrm>
          <a:off x="3352800" y="45729525"/>
          <a:ext cx="9525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30</xdr:row>
      <xdr:rowOff>38100</xdr:rowOff>
    </xdr:from>
    <xdr:to>
      <xdr:col>0</xdr:col>
      <xdr:colOff>1743075</xdr:colOff>
      <xdr:row>30</xdr:row>
      <xdr:rowOff>2562225</xdr:rowOff>
    </xdr:to>
    <xdr:pic>
      <xdr:nvPicPr>
        <xdr:cNvPr id="1084" name="Рисунок 320" descr="BGW-410M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66700" y="47453550"/>
          <a:ext cx="147637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30</xdr:row>
      <xdr:rowOff>1257300</xdr:rowOff>
    </xdr:from>
    <xdr:to>
      <xdr:col>2</xdr:col>
      <xdr:colOff>971550</xdr:colOff>
      <xdr:row>30</xdr:row>
      <xdr:rowOff>2019300</xdr:rowOff>
    </xdr:to>
    <xdr:pic>
      <xdr:nvPicPr>
        <xdr:cNvPr id="1085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333750" y="48672750"/>
          <a:ext cx="962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33</xdr:row>
      <xdr:rowOff>0</xdr:rowOff>
    </xdr:from>
    <xdr:to>
      <xdr:col>2</xdr:col>
      <xdr:colOff>685800</xdr:colOff>
      <xdr:row>33</xdr:row>
      <xdr:rowOff>9525</xdr:rowOff>
    </xdr:to>
    <xdr:pic>
      <xdr:nvPicPr>
        <xdr:cNvPr id="1086" name="图片 154" descr="201A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381375" y="53159025"/>
          <a:ext cx="6286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33</xdr:row>
      <xdr:rowOff>38100</xdr:rowOff>
    </xdr:from>
    <xdr:to>
      <xdr:col>0</xdr:col>
      <xdr:colOff>1885950</xdr:colOff>
      <xdr:row>33</xdr:row>
      <xdr:rowOff>2638425</xdr:rowOff>
    </xdr:to>
    <xdr:pic>
      <xdr:nvPicPr>
        <xdr:cNvPr id="1087" name="Рисунок 130" descr="IMG_3592 копия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90500" y="53197125"/>
          <a:ext cx="169545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1228725</xdr:colOff>
      <xdr:row>33</xdr:row>
      <xdr:rowOff>962025</xdr:rowOff>
    </xdr:from>
    <xdr:to>
      <xdr:col>3</xdr:col>
      <xdr:colOff>0</xdr:colOff>
      <xdr:row>33</xdr:row>
      <xdr:rowOff>1819275</xdr:rowOff>
    </xdr:to>
    <xdr:pic>
      <xdr:nvPicPr>
        <xdr:cNvPr id="1088" name="图片框 55" descr="3014c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324225" y="54121050"/>
          <a:ext cx="9810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34</xdr:row>
      <xdr:rowOff>733425</xdr:rowOff>
    </xdr:from>
    <xdr:to>
      <xdr:col>3</xdr:col>
      <xdr:colOff>9525</xdr:colOff>
      <xdr:row>34</xdr:row>
      <xdr:rowOff>1247775</xdr:rowOff>
    </xdr:to>
    <xdr:pic>
      <xdr:nvPicPr>
        <xdr:cNvPr id="1089" name="图片框 16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324225" y="56607075"/>
          <a:ext cx="990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</xdr:row>
      <xdr:rowOff>742950</xdr:rowOff>
    </xdr:from>
    <xdr:to>
      <xdr:col>3</xdr:col>
      <xdr:colOff>9525</xdr:colOff>
      <xdr:row>35</xdr:row>
      <xdr:rowOff>1295400</xdr:rowOff>
    </xdr:to>
    <xdr:pic>
      <xdr:nvPicPr>
        <xdr:cNvPr id="1090" name="图片框 162" descr="6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324225" y="57959625"/>
          <a:ext cx="990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34</xdr:row>
      <xdr:rowOff>57150</xdr:rowOff>
    </xdr:from>
    <xdr:to>
      <xdr:col>0</xdr:col>
      <xdr:colOff>1914525</xdr:colOff>
      <xdr:row>35</xdr:row>
      <xdr:rowOff>1285875</xdr:rowOff>
    </xdr:to>
    <xdr:pic>
      <xdr:nvPicPr>
        <xdr:cNvPr id="1091" name="Рисунок 137" descr="^F19A60325C823401F3EB7E4D44B6B4DB7A2E72B7275337FF23^pimgpsh_fullsize_distr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0025" y="55930800"/>
          <a:ext cx="171450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37</xdr:row>
      <xdr:rowOff>0</xdr:rowOff>
    </xdr:from>
    <xdr:to>
      <xdr:col>3</xdr:col>
      <xdr:colOff>152400</xdr:colOff>
      <xdr:row>37</xdr:row>
      <xdr:rowOff>0</xdr:rowOff>
    </xdr:to>
    <xdr:pic>
      <xdr:nvPicPr>
        <xdr:cNvPr id="1092" name="Picture 7" descr="3017acg-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438525" y="61112400"/>
          <a:ext cx="1019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37</xdr:row>
      <xdr:rowOff>0</xdr:rowOff>
    </xdr:from>
    <xdr:to>
      <xdr:col>1</xdr:col>
      <xdr:colOff>1028700</xdr:colOff>
      <xdr:row>37</xdr:row>
      <xdr:rowOff>0</xdr:rowOff>
    </xdr:to>
    <xdr:pic>
      <xdr:nvPicPr>
        <xdr:cNvPr id="1093" name="Picture 73" descr="IMG_8139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247900" y="61112400"/>
          <a:ext cx="876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7</xdr:row>
      <xdr:rowOff>0</xdr:rowOff>
    </xdr:from>
    <xdr:to>
      <xdr:col>3</xdr:col>
      <xdr:colOff>19050</xdr:colOff>
      <xdr:row>7</xdr:row>
      <xdr:rowOff>9525</xdr:rowOff>
    </xdr:to>
    <xdr:pic>
      <xdr:nvPicPr>
        <xdr:cNvPr id="1094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r="41727" b="50316"/>
        <a:stretch>
          <a:fillRect/>
        </a:stretch>
      </xdr:blipFill>
      <xdr:spPr bwMode="auto">
        <a:xfrm>
          <a:off x="3590925" y="10848975"/>
          <a:ext cx="7334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14</xdr:row>
      <xdr:rowOff>38100</xdr:rowOff>
    </xdr:from>
    <xdr:to>
      <xdr:col>0</xdr:col>
      <xdr:colOff>1905000</xdr:colOff>
      <xdr:row>14</xdr:row>
      <xdr:rowOff>2390775</xdr:rowOff>
    </xdr:to>
    <xdr:pic>
      <xdr:nvPicPr>
        <xdr:cNvPr id="1095" name="Рисунок 156" descr="^F287EB937EBA006B007E869217B6791F860022625E47618A4E^pimgpsh_fullsize_distr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5750" y="21783675"/>
          <a:ext cx="1619250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31</xdr:row>
      <xdr:rowOff>19050</xdr:rowOff>
    </xdr:from>
    <xdr:to>
      <xdr:col>0</xdr:col>
      <xdr:colOff>1800225</xdr:colOff>
      <xdr:row>32</xdr:row>
      <xdr:rowOff>1238250</xdr:rowOff>
    </xdr:to>
    <xdr:pic>
      <xdr:nvPicPr>
        <xdr:cNvPr id="1096" name="Рисунок 320" descr="BGW-410M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66700" y="50644425"/>
          <a:ext cx="153352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31</xdr:row>
      <xdr:rowOff>419100</xdr:rowOff>
    </xdr:from>
    <xdr:to>
      <xdr:col>3</xdr:col>
      <xdr:colOff>0</xdr:colOff>
      <xdr:row>31</xdr:row>
      <xdr:rowOff>971550</xdr:rowOff>
    </xdr:to>
    <xdr:pic>
      <xdr:nvPicPr>
        <xdr:cNvPr id="1097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333750" y="51044475"/>
          <a:ext cx="971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37</xdr:row>
      <xdr:rowOff>0</xdr:rowOff>
    </xdr:from>
    <xdr:to>
      <xdr:col>3</xdr:col>
      <xdr:colOff>133350</xdr:colOff>
      <xdr:row>37</xdr:row>
      <xdr:rowOff>0</xdr:rowOff>
    </xdr:to>
    <xdr:pic>
      <xdr:nvPicPr>
        <xdr:cNvPr id="1098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438525" y="61112400"/>
          <a:ext cx="1000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95250</xdr:rowOff>
    </xdr:from>
    <xdr:to>
      <xdr:col>0</xdr:col>
      <xdr:colOff>2028825</xdr:colOff>
      <xdr:row>37</xdr:row>
      <xdr:rowOff>2905125</xdr:rowOff>
    </xdr:to>
    <xdr:pic>
      <xdr:nvPicPr>
        <xdr:cNvPr id="1099" name="Рисунок 163" descr="FBW 313 (2)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0" y="61207650"/>
          <a:ext cx="193357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36</xdr:row>
      <xdr:rowOff>0</xdr:rowOff>
    </xdr:from>
    <xdr:to>
      <xdr:col>3</xdr:col>
      <xdr:colOff>133350</xdr:colOff>
      <xdr:row>36</xdr:row>
      <xdr:rowOff>0</xdr:rowOff>
    </xdr:to>
    <xdr:pic>
      <xdr:nvPicPr>
        <xdr:cNvPr id="1100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438525" y="58559700"/>
          <a:ext cx="1000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36</xdr:row>
      <xdr:rowOff>514350</xdr:rowOff>
    </xdr:from>
    <xdr:to>
      <xdr:col>3</xdr:col>
      <xdr:colOff>133350</xdr:colOff>
      <xdr:row>36</xdr:row>
      <xdr:rowOff>514350</xdr:rowOff>
    </xdr:to>
    <xdr:pic>
      <xdr:nvPicPr>
        <xdr:cNvPr id="1101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438525" y="59074050"/>
          <a:ext cx="1000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36</xdr:row>
      <xdr:rowOff>38100</xdr:rowOff>
    </xdr:from>
    <xdr:to>
      <xdr:col>0</xdr:col>
      <xdr:colOff>1838325</xdr:colOff>
      <xdr:row>36</xdr:row>
      <xdr:rowOff>2495550</xdr:rowOff>
    </xdr:to>
    <xdr:pic>
      <xdr:nvPicPr>
        <xdr:cNvPr id="1102" name="Рисунок 172" descr="BGW-204M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95275" y="58597800"/>
          <a:ext cx="154305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38</xdr:row>
      <xdr:rowOff>0</xdr:rowOff>
    </xdr:from>
    <xdr:to>
      <xdr:col>3</xdr:col>
      <xdr:colOff>133350</xdr:colOff>
      <xdr:row>38</xdr:row>
      <xdr:rowOff>0</xdr:rowOff>
    </xdr:to>
    <xdr:pic>
      <xdr:nvPicPr>
        <xdr:cNvPr id="1103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438525" y="64084200"/>
          <a:ext cx="1000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41</xdr:row>
      <xdr:rowOff>514350</xdr:rowOff>
    </xdr:from>
    <xdr:to>
      <xdr:col>3</xdr:col>
      <xdr:colOff>133350</xdr:colOff>
      <xdr:row>41</xdr:row>
      <xdr:rowOff>514350</xdr:rowOff>
    </xdr:to>
    <xdr:pic>
      <xdr:nvPicPr>
        <xdr:cNvPr id="1104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438525" y="67456050"/>
          <a:ext cx="1000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41</xdr:row>
      <xdr:rowOff>76200</xdr:rowOff>
    </xdr:from>
    <xdr:to>
      <xdr:col>0</xdr:col>
      <xdr:colOff>1866900</xdr:colOff>
      <xdr:row>41</xdr:row>
      <xdr:rowOff>2562225</xdr:rowOff>
    </xdr:to>
    <xdr:pic>
      <xdr:nvPicPr>
        <xdr:cNvPr id="1105" name="Рисунок 179" descr="416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76225" y="67017900"/>
          <a:ext cx="159067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42</xdr:row>
      <xdr:rowOff>0</xdr:rowOff>
    </xdr:from>
    <xdr:to>
      <xdr:col>3</xdr:col>
      <xdr:colOff>133350</xdr:colOff>
      <xdr:row>42</xdr:row>
      <xdr:rowOff>0</xdr:rowOff>
    </xdr:to>
    <xdr:pic>
      <xdr:nvPicPr>
        <xdr:cNvPr id="1106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438525" y="69561075"/>
          <a:ext cx="1000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65</xdr:row>
      <xdr:rowOff>85725</xdr:rowOff>
    </xdr:from>
    <xdr:to>
      <xdr:col>0</xdr:col>
      <xdr:colOff>1866900</xdr:colOff>
      <xdr:row>77</xdr:row>
      <xdr:rowOff>9525</xdr:rowOff>
    </xdr:to>
    <xdr:pic>
      <xdr:nvPicPr>
        <xdr:cNvPr id="1107" name="Рисунок 347" descr="FBW-107MC HT003032+¦¦ь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0500" y="83343750"/>
          <a:ext cx="1676400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82</xdr:row>
      <xdr:rowOff>1000125</xdr:rowOff>
    </xdr:from>
    <xdr:to>
      <xdr:col>3</xdr:col>
      <xdr:colOff>9525</xdr:colOff>
      <xdr:row>83</xdr:row>
      <xdr:rowOff>438150</xdr:rowOff>
    </xdr:to>
    <xdr:sp macro="" textlink="">
      <xdr:nvSpPr>
        <xdr:cNvPr id="1108" name="Rectangle 72"/>
        <xdr:cNvSpPr>
          <a:spLocks noChangeArrowheads="1"/>
        </xdr:cNvSpPr>
      </xdr:nvSpPr>
      <xdr:spPr bwMode="auto">
        <a:xfrm>
          <a:off x="3619500" y="90144600"/>
          <a:ext cx="695325" cy="438150"/>
        </a:xfrm>
        <a:prstGeom prst="rect">
          <a:avLst/>
        </a:prstGeom>
        <a:solidFill>
          <a:srgbClr val="0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295275</xdr:colOff>
      <xdr:row>85</xdr:row>
      <xdr:rowOff>9525</xdr:rowOff>
    </xdr:from>
    <xdr:to>
      <xdr:col>3</xdr:col>
      <xdr:colOff>9525</xdr:colOff>
      <xdr:row>85</xdr:row>
      <xdr:rowOff>447675</xdr:rowOff>
    </xdr:to>
    <xdr:sp macro="" textlink="">
      <xdr:nvSpPr>
        <xdr:cNvPr id="1109" name="Rectangle 73"/>
        <xdr:cNvSpPr>
          <a:spLocks noChangeArrowheads="1"/>
        </xdr:cNvSpPr>
      </xdr:nvSpPr>
      <xdr:spPr bwMode="auto">
        <a:xfrm>
          <a:off x="3619500" y="92154375"/>
          <a:ext cx="695325" cy="438150"/>
        </a:xfrm>
        <a:prstGeom prst="rect">
          <a:avLst/>
        </a:prstGeom>
        <a:solidFill>
          <a:srgbClr val="0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333375</xdr:colOff>
      <xdr:row>82</xdr:row>
      <xdr:rowOff>0</xdr:rowOff>
    </xdr:from>
    <xdr:to>
      <xdr:col>2</xdr:col>
      <xdr:colOff>981075</xdr:colOff>
      <xdr:row>82</xdr:row>
      <xdr:rowOff>438150</xdr:rowOff>
    </xdr:to>
    <xdr:sp macro="" textlink="">
      <xdr:nvSpPr>
        <xdr:cNvPr id="1110" name="矩形 21"/>
        <xdr:cNvSpPr>
          <a:spLocks noChangeArrowheads="1"/>
        </xdr:cNvSpPr>
      </xdr:nvSpPr>
      <xdr:spPr bwMode="auto">
        <a:xfrm>
          <a:off x="3657600" y="89144475"/>
          <a:ext cx="647700" cy="438150"/>
        </a:xfrm>
        <a:prstGeom prst="rect">
          <a:avLst/>
        </a:prstGeom>
        <a:solidFill>
          <a:srgbClr val="595959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1133475</xdr:colOff>
      <xdr:row>84</xdr:row>
      <xdr:rowOff>838200</xdr:rowOff>
    </xdr:from>
    <xdr:to>
      <xdr:col>0</xdr:col>
      <xdr:colOff>2066925</xdr:colOff>
      <xdr:row>85</xdr:row>
      <xdr:rowOff>628650</xdr:rowOff>
    </xdr:to>
    <xdr:pic>
      <xdr:nvPicPr>
        <xdr:cNvPr id="1111" name="Рисунок 340" descr="BGW-282LT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33475" y="91982925"/>
          <a:ext cx="9334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82</xdr:row>
      <xdr:rowOff>57150</xdr:rowOff>
    </xdr:from>
    <xdr:to>
      <xdr:col>0</xdr:col>
      <xdr:colOff>1562100</xdr:colOff>
      <xdr:row>84</xdr:row>
      <xdr:rowOff>790575</xdr:rowOff>
    </xdr:to>
    <xdr:pic>
      <xdr:nvPicPr>
        <xdr:cNvPr id="1112" name="Рисунок 339" descr="BGW-282LT  016-199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7150" y="89201625"/>
          <a:ext cx="1504950" cy="273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48</xdr:row>
      <xdr:rowOff>9525</xdr:rowOff>
    </xdr:from>
    <xdr:to>
      <xdr:col>2</xdr:col>
      <xdr:colOff>800100</xdr:colOff>
      <xdr:row>48</xdr:row>
      <xdr:rowOff>438150</xdr:rowOff>
    </xdr:to>
    <xdr:pic>
      <xdr:nvPicPr>
        <xdr:cNvPr id="1113" name="Рисунок 200" descr="20140211_10253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333750" y="74980800"/>
          <a:ext cx="7905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1228725</xdr:colOff>
      <xdr:row>49</xdr:row>
      <xdr:rowOff>9525</xdr:rowOff>
    </xdr:from>
    <xdr:to>
      <xdr:col>2</xdr:col>
      <xdr:colOff>781050</xdr:colOff>
      <xdr:row>49</xdr:row>
      <xdr:rowOff>447675</xdr:rowOff>
    </xdr:to>
    <xdr:pic>
      <xdr:nvPicPr>
        <xdr:cNvPr id="1114" name="Рисунок 201" descr="20140211_10215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324225" y="75428475"/>
          <a:ext cx="7810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50</xdr:row>
      <xdr:rowOff>9525</xdr:rowOff>
    </xdr:from>
    <xdr:to>
      <xdr:col>2</xdr:col>
      <xdr:colOff>800100</xdr:colOff>
      <xdr:row>50</xdr:row>
      <xdr:rowOff>447675</xdr:rowOff>
    </xdr:to>
    <xdr:pic>
      <xdr:nvPicPr>
        <xdr:cNvPr id="1115" name="Рисунок 202" descr="20140211_10210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333750" y="75876150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47</xdr:row>
      <xdr:rowOff>9525</xdr:rowOff>
    </xdr:from>
    <xdr:to>
      <xdr:col>2</xdr:col>
      <xdr:colOff>800100</xdr:colOff>
      <xdr:row>48</xdr:row>
      <xdr:rowOff>9525</xdr:rowOff>
    </xdr:to>
    <xdr:pic>
      <xdr:nvPicPr>
        <xdr:cNvPr id="1116" name="Рисунок 38" descr="20140211_102256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333750" y="74533125"/>
          <a:ext cx="7905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53</xdr:row>
      <xdr:rowOff>9525</xdr:rowOff>
    </xdr:from>
    <xdr:to>
      <xdr:col>2</xdr:col>
      <xdr:colOff>800100</xdr:colOff>
      <xdr:row>53</xdr:row>
      <xdr:rowOff>447675</xdr:rowOff>
    </xdr:to>
    <xdr:pic>
      <xdr:nvPicPr>
        <xdr:cNvPr id="1117" name="Рисунок 200" descr="20140211_10253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333750" y="77219175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</xdr:row>
      <xdr:rowOff>9525</xdr:rowOff>
    </xdr:from>
    <xdr:to>
      <xdr:col>2</xdr:col>
      <xdr:colOff>790575</xdr:colOff>
      <xdr:row>55</xdr:row>
      <xdr:rowOff>19050</xdr:rowOff>
    </xdr:to>
    <xdr:pic>
      <xdr:nvPicPr>
        <xdr:cNvPr id="1118" name="Рисунок 201" descr="20140211_10215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324225" y="77666850"/>
          <a:ext cx="7905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55</xdr:row>
      <xdr:rowOff>9525</xdr:rowOff>
    </xdr:from>
    <xdr:to>
      <xdr:col>2</xdr:col>
      <xdr:colOff>800100</xdr:colOff>
      <xdr:row>56</xdr:row>
      <xdr:rowOff>9525</xdr:rowOff>
    </xdr:to>
    <xdr:pic>
      <xdr:nvPicPr>
        <xdr:cNvPr id="1119" name="Рисунок 202" descr="20140211_10210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333750" y="78114525"/>
          <a:ext cx="7905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781050</xdr:colOff>
      <xdr:row>53</xdr:row>
      <xdr:rowOff>19050</xdr:rowOff>
    </xdr:to>
    <xdr:pic>
      <xdr:nvPicPr>
        <xdr:cNvPr id="1120" name="Рисунок 39" descr="FBW-404M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324225" y="76761975"/>
          <a:ext cx="7810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50</xdr:row>
      <xdr:rowOff>581025</xdr:rowOff>
    </xdr:from>
    <xdr:to>
      <xdr:col>2</xdr:col>
      <xdr:colOff>800100</xdr:colOff>
      <xdr:row>51</xdr:row>
      <xdr:rowOff>438150</xdr:rowOff>
    </xdr:to>
    <xdr:pic>
      <xdr:nvPicPr>
        <xdr:cNvPr id="1121" name="Рисунок 38" descr="20140211_102256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333750" y="76314300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57</xdr:row>
      <xdr:rowOff>19050</xdr:rowOff>
    </xdr:from>
    <xdr:to>
      <xdr:col>2</xdr:col>
      <xdr:colOff>800100</xdr:colOff>
      <xdr:row>58</xdr:row>
      <xdr:rowOff>28575</xdr:rowOff>
    </xdr:to>
    <xdr:pic>
      <xdr:nvPicPr>
        <xdr:cNvPr id="1122" name="Рисунок 200" descr="20140211_10253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343275" y="79019400"/>
          <a:ext cx="7810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790575</xdr:colOff>
      <xdr:row>59</xdr:row>
      <xdr:rowOff>9525</xdr:rowOff>
    </xdr:to>
    <xdr:pic>
      <xdr:nvPicPr>
        <xdr:cNvPr id="1123" name="Рисунок 201" descr="20140211_10215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324225" y="79448025"/>
          <a:ext cx="7905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</xdr:row>
      <xdr:rowOff>9525</xdr:rowOff>
    </xdr:from>
    <xdr:to>
      <xdr:col>2</xdr:col>
      <xdr:colOff>781050</xdr:colOff>
      <xdr:row>60</xdr:row>
      <xdr:rowOff>19050</xdr:rowOff>
    </xdr:to>
    <xdr:pic>
      <xdr:nvPicPr>
        <xdr:cNvPr id="1124" name="Рисунок 202" descr="20140211_10210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324225" y="79905225"/>
          <a:ext cx="7810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56</xdr:row>
      <xdr:rowOff>9525</xdr:rowOff>
    </xdr:from>
    <xdr:to>
      <xdr:col>2</xdr:col>
      <xdr:colOff>790575</xdr:colOff>
      <xdr:row>57</xdr:row>
      <xdr:rowOff>28575</xdr:rowOff>
    </xdr:to>
    <xdr:pic>
      <xdr:nvPicPr>
        <xdr:cNvPr id="1125" name="Рисунок 203" descr="20140211_102256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333750" y="78562200"/>
          <a:ext cx="7810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44</xdr:row>
      <xdr:rowOff>9525</xdr:rowOff>
    </xdr:from>
    <xdr:to>
      <xdr:col>2</xdr:col>
      <xdr:colOff>828675</xdr:colOff>
      <xdr:row>44</xdr:row>
      <xdr:rowOff>666750</xdr:rowOff>
    </xdr:to>
    <xdr:pic>
      <xdr:nvPicPr>
        <xdr:cNvPr id="1126" name="Picture 61" descr="rId1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333750" y="71961375"/>
          <a:ext cx="8191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6</xdr:row>
      <xdr:rowOff>581025</xdr:rowOff>
    </xdr:from>
    <xdr:to>
      <xdr:col>3</xdr:col>
      <xdr:colOff>523875</xdr:colOff>
      <xdr:row>6</xdr:row>
      <xdr:rowOff>1685925</xdr:rowOff>
    </xdr:to>
    <xdr:pic>
      <xdr:nvPicPr>
        <xdr:cNvPr id="1127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705225" y="8734425"/>
          <a:ext cx="1123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</xdr:row>
      <xdr:rowOff>28575</xdr:rowOff>
    </xdr:from>
    <xdr:to>
      <xdr:col>0</xdr:col>
      <xdr:colOff>1981200</xdr:colOff>
      <xdr:row>26</xdr:row>
      <xdr:rowOff>2733675</xdr:rowOff>
    </xdr:to>
    <xdr:pic>
      <xdr:nvPicPr>
        <xdr:cNvPr id="1128" name="Рисунок 7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0" y="36499800"/>
          <a:ext cx="1885950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79</xdr:row>
      <xdr:rowOff>28575</xdr:rowOff>
    </xdr:from>
    <xdr:to>
      <xdr:col>0</xdr:col>
      <xdr:colOff>1895475</xdr:colOff>
      <xdr:row>81</xdr:row>
      <xdr:rowOff>885825</xdr:rowOff>
    </xdr:to>
    <xdr:pic>
      <xdr:nvPicPr>
        <xdr:cNvPr id="1129" name="Рисунок 2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1450" y="86487000"/>
          <a:ext cx="172402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15</xdr:row>
      <xdr:rowOff>28575</xdr:rowOff>
    </xdr:from>
    <xdr:to>
      <xdr:col>0</xdr:col>
      <xdr:colOff>1895475</xdr:colOff>
      <xdr:row>15</xdr:row>
      <xdr:rowOff>2543175</xdr:rowOff>
    </xdr:to>
    <xdr:pic>
      <xdr:nvPicPr>
        <xdr:cNvPr id="1130" name="Рисунок 3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28600" y="24183975"/>
          <a:ext cx="166687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6</xdr:row>
      <xdr:rowOff>38100</xdr:rowOff>
    </xdr:from>
    <xdr:to>
      <xdr:col>0</xdr:col>
      <xdr:colOff>1809750</xdr:colOff>
      <xdr:row>6</xdr:row>
      <xdr:rowOff>2647950</xdr:rowOff>
    </xdr:to>
    <xdr:pic>
      <xdr:nvPicPr>
        <xdr:cNvPr id="1131" name="Рисунок 3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23850" y="8191500"/>
          <a:ext cx="148590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105</xdr:row>
      <xdr:rowOff>28575</xdr:rowOff>
    </xdr:from>
    <xdr:to>
      <xdr:col>0</xdr:col>
      <xdr:colOff>1819275</xdr:colOff>
      <xdr:row>106</xdr:row>
      <xdr:rowOff>1276350</xdr:rowOff>
    </xdr:to>
    <xdr:pic>
      <xdr:nvPicPr>
        <xdr:cNvPr id="1132" name="Рисунок 55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95275" y="110480475"/>
          <a:ext cx="152400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84</xdr:row>
      <xdr:rowOff>0</xdr:rowOff>
    </xdr:from>
    <xdr:to>
      <xdr:col>3</xdr:col>
      <xdr:colOff>9525</xdr:colOff>
      <xdr:row>84</xdr:row>
      <xdr:rowOff>438150</xdr:rowOff>
    </xdr:to>
    <xdr:sp macro="" textlink="">
      <xdr:nvSpPr>
        <xdr:cNvPr id="1133" name="Rectangle 72"/>
        <xdr:cNvSpPr>
          <a:spLocks noChangeArrowheads="1"/>
        </xdr:cNvSpPr>
      </xdr:nvSpPr>
      <xdr:spPr bwMode="auto">
        <a:xfrm>
          <a:off x="3619500" y="91144725"/>
          <a:ext cx="695325" cy="438150"/>
        </a:xfrm>
        <a:prstGeom prst="rect">
          <a:avLst/>
        </a:prstGeom>
        <a:solidFill>
          <a:srgbClr val="000000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28575</xdr:colOff>
      <xdr:row>28</xdr:row>
      <xdr:rowOff>1343025</xdr:rowOff>
    </xdr:from>
    <xdr:to>
      <xdr:col>3</xdr:col>
      <xdr:colOff>0</xdr:colOff>
      <xdr:row>28</xdr:row>
      <xdr:rowOff>1895475</xdr:rowOff>
    </xdr:to>
    <xdr:pic>
      <xdr:nvPicPr>
        <xdr:cNvPr id="1134" name="Picture 7" descr="3017acg-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352800" y="42843450"/>
          <a:ext cx="952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28</xdr:row>
      <xdr:rowOff>47625</xdr:rowOff>
    </xdr:from>
    <xdr:to>
      <xdr:col>0</xdr:col>
      <xdr:colOff>1847850</xdr:colOff>
      <xdr:row>28</xdr:row>
      <xdr:rowOff>2638425</xdr:rowOff>
    </xdr:to>
    <xdr:pic>
      <xdr:nvPicPr>
        <xdr:cNvPr id="1135" name="Рисунок 199" descr="FBW-352M копия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71450" y="41548050"/>
          <a:ext cx="167640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32</xdr:row>
      <xdr:rowOff>323850</xdr:rowOff>
    </xdr:from>
    <xdr:to>
      <xdr:col>3</xdr:col>
      <xdr:colOff>9525</xdr:colOff>
      <xdr:row>32</xdr:row>
      <xdr:rowOff>885825</xdr:rowOff>
    </xdr:to>
    <xdr:pic>
      <xdr:nvPicPr>
        <xdr:cNvPr id="1136" name="图片框 359" descr="rId5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333750" y="52216050"/>
          <a:ext cx="981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38</xdr:row>
      <xdr:rowOff>19050</xdr:rowOff>
    </xdr:from>
    <xdr:to>
      <xdr:col>0</xdr:col>
      <xdr:colOff>1952625</xdr:colOff>
      <xdr:row>40</xdr:row>
      <xdr:rowOff>923925</xdr:rowOff>
    </xdr:to>
    <xdr:pic>
      <xdr:nvPicPr>
        <xdr:cNvPr id="1137" name="Рисунок 222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0500" y="64103250"/>
          <a:ext cx="17621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</xdr:row>
      <xdr:rowOff>285750</xdr:rowOff>
    </xdr:from>
    <xdr:to>
      <xdr:col>2</xdr:col>
      <xdr:colOff>962025</xdr:colOff>
      <xdr:row>8</xdr:row>
      <xdr:rowOff>876300</xdr:rowOff>
    </xdr:to>
    <xdr:pic>
      <xdr:nvPicPr>
        <xdr:cNvPr id="1138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324225" y="13411200"/>
          <a:ext cx="962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</xdr:row>
      <xdr:rowOff>276225</xdr:rowOff>
    </xdr:from>
    <xdr:to>
      <xdr:col>2</xdr:col>
      <xdr:colOff>962025</xdr:colOff>
      <xdr:row>9</xdr:row>
      <xdr:rowOff>914400</xdr:rowOff>
    </xdr:to>
    <xdr:pic>
      <xdr:nvPicPr>
        <xdr:cNvPr id="1139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324225" y="147447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</xdr:row>
      <xdr:rowOff>133350</xdr:rowOff>
    </xdr:from>
    <xdr:to>
      <xdr:col>0</xdr:col>
      <xdr:colOff>1733550</xdr:colOff>
      <xdr:row>9</xdr:row>
      <xdr:rowOff>1333500</xdr:rowOff>
    </xdr:to>
    <xdr:pic>
      <xdr:nvPicPr>
        <xdr:cNvPr id="1140" name="Рисунок 89" descr="bgc-411lc копия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71450" y="13258800"/>
          <a:ext cx="156210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</xdr:row>
      <xdr:rowOff>19050</xdr:rowOff>
    </xdr:from>
    <xdr:to>
      <xdr:col>0</xdr:col>
      <xdr:colOff>1781175</xdr:colOff>
      <xdr:row>11</xdr:row>
      <xdr:rowOff>1104900</xdr:rowOff>
    </xdr:to>
    <xdr:pic>
      <xdr:nvPicPr>
        <xdr:cNvPr id="1141" name="Рисунок 105" descr="C:\Users\Оля\Desktop\BGW-411MC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85750" y="15859125"/>
          <a:ext cx="1495425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10</xdr:row>
      <xdr:rowOff>333375</xdr:rowOff>
    </xdr:from>
    <xdr:to>
      <xdr:col>2</xdr:col>
      <xdr:colOff>942975</xdr:colOff>
      <xdr:row>10</xdr:row>
      <xdr:rowOff>1047750</xdr:rowOff>
    </xdr:to>
    <xdr:pic>
      <xdr:nvPicPr>
        <xdr:cNvPr id="1142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419475" y="16173450"/>
          <a:ext cx="8477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</xdr:row>
      <xdr:rowOff>704850</xdr:rowOff>
    </xdr:from>
    <xdr:to>
      <xdr:col>2</xdr:col>
      <xdr:colOff>952500</xdr:colOff>
      <xdr:row>12</xdr:row>
      <xdr:rowOff>1181100</xdr:rowOff>
    </xdr:to>
    <xdr:pic>
      <xdr:nvPicPr>
        <xdr:cNvPr id="1143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371850" y="19497675"/>
          <a:ext cx="9048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</xdr:row>
      <xdr:rowOff>647700</xdr:rowOff>
    </xdr:from>
    <xdr:to>
      <xdr:col>3</xdr:col>
      <xdr:colOff>0</xdr:colOff>
      <xdr:row>13</xdr:row>
      <xdr:rowOff>1209675</xdr:rowOff>
    </xdr:to>
    <xdr:pic>
      <xdr:nvPicPr>
        <xdr:cNvPr id="1144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371850" y="20916900"/>
          <a:ext cx="933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</xdr:row>
      <xdr:rowOff>0</xdr:rowOff>
    </xdr:from>
    <xdr:to>
      <xdr:col>3</xdr:col>
      <xdr:colOff>514350</xdr:colOff>
      <xdr:row>12</xdr:row>
      <xdr:rowOff>0</xdr:rowOff>
    </xdr:to>
    <xdr:pic>
      <xdr:nvPicPr>
        <xdr:cNvPr id="1145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33750" y="18792825"/>
          <a:ext cx="1485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12</xdr:row>
      <xdr:rowOff>47625</xdr:rowOff>
    </xdr:from>
    <xdr:to>
      <xdr:col>0</xdr:col>
      <xdr:colOff>1609725</xdr:colOff>
      <xdr:row>13</xdr:row>
      <xdr:rowOff>914400</xdr:rowOff>
    </xdr:to>
    <xdr:pic>
      <xdr:nvPicPr>
        <xdr:cNvPr id="1146" name="Рисунок 322" descr="BGC-411LB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66700" y="18840450"/>
          <a:ext cx="134302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</xdr:row>
      <xdr:rowOff>800100</xdr:rowOff>
    </xdr:from>
    <xdr:to>
      <xdr:col>2</xdr:col>
      <xdr:colOff>876300</xdr:colOff>
      <xdr:row>7</xdr:row>
      <xdr:rowOff>1600200</xdr:rowOff>
    </xdr:to>
    <xdr:pic>
      <xdr:nvPicPr>
        <xdr:cNvPr id="1147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390900" y="11649075"/>
          <a:ext cx="809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7</xdr:row>
      <xdr:rowOff>133350</xdr:rowOff>
    </xdr:from>
    <xdr:to>
      <xdr:col>0</xdr:col>
      <xdr:colOff>1571625</xdr:colOff>
      <xdr:row>7</xdr:row>
      <xdr:rowOff>1819275</xdr:rowOff>
    </xdr:to>
    <xdr:pic>
      <xdr:nvPicPr>
        <xdr:cNvPr id="1148" name="图片 24" descr="BGC-411L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85775" y="10982325"/>
          <a:ext cx="10858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</xdr:row>
      <xdr:rowOff>476250</xdr:rowOff>
    </xdr:from>
    <xdr:to>
      <xdr:col>2</xdr:col>
      <xdr:colOff>981075</xdr:colOff>
      <xdr:row>11</xdr:row>
      <xdr:rowOff>1038225</xdr:rowOff>
    </xdr:to>
    <xdr:pic>
      <xdr:nvPicPr>
        <xdr:cNvPr id="1149" name="图片 110" descr="20131025_141654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371850" y="17792700"/>
          <a:ext cx="933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</xdr:row>
      <xdr:rowOff>85725</xdr:rowOff>
    </xdr:from>
    <xdr:to>
      <xdr:col>0</xdr:col>
      <xdr:colOff>1990725</xdr:colOff>
      <xdr:row>5</xdr:row>
      <xdr:rowOff>1314450</xdr:rowOff>
    </xdr:to>
    <xdr:pic>
      <xdr:nvPicPr>
        <xdr:cNvPr id="1150" name="Рисунок 376" descr="FBC-403L2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42875" y="4772025"/>
          <a:ext cx="1847850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93</xdr:row>
      <xdr:rowOff>66675</xdr:rowOff>
    </xdr:from>
    <xdr:to>
      <xdr:col>0</xdr:col>
      <xdr:colOff>1847850</xdr:colOff>
      <xdr:row>94</xdr:row>
      <xdr:rowOff>1209675</xdr:rowOff>
    </xdr:to>
    <xdr:pic>
      <xdr:nvPicPr>
        <xdr:cNvPr id="1151" name="Рисунок 8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80975" y="97078800"/>
          <a:ext cx="166687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101</xdr:row>
      <xdr:rowOff>0</xdr:rowOff>
    </xdr:from>
    <xdr:to>
      <xdr:col>3</xdr:col>
      <xdr:colOff>0</xdr:colOff>
      <xdr:row>101</xdr:row>
      <xdr:rowOff>180975</xdr:rowOff>
    </xdr:to>
    <xdr:sp macro="" textlink="">
      <xdr:nvSpPr>
        <xdr:cNvPr id="1152" name="Rectangle 1440" descr="9883-1.jpg"/>
        <xdr:cNvSpPr>
          <a:spLocks noChangeAspect="1" noChangeArrowheads="1"/>
        </xdr:cNvSpPr>
      </xdr:nvSpPr>
      <xdr:spPr bwMode="auto">
        <a:xfrm>
          <a:off x="3333750" y="106737150"/>
          <a:ext cx="971550" cy="180975"/>
        </a:xfrm>
        <a:prstGeom prst="rect">
          <a:avLst/>
        </a:prstGeom>
        <a:solidFill>
          <a:srgbClr val="FF0000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9525</xdr:colOff>
      <xdr:row>96</xdr:row>
      <xdr:rowOff>990600</xdr:rowOff>
    </xdr:from>
    <xdr:to>
      <xdr:col>2</xdr:col>
      <xdr:colOff>838200</xdr:colOff>
      <xdr:row>96</xdr:row>
      <xdr:rowOff>1657350</xdr:rowOff>
    </xdr:to>
    <xdr:pic>
      <xdr:nvPicPr>
        <xdr:cNvPr id="1153" name="图片框 45" descr="201A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333750" y="103060500"/>
          <a:ext cx="828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"/>
  <sheetViews>
    <sheetView showZeros="0" tabSelected="1" zoomScale="85" zoomScaleNormal="85" workbookViewId="0">
      <pane ySplit="1" topLeftCell="A2" activePane="bottomLeft" state="frozen"/>
      <selection pane="bottomLeft" activeCell="I23" sqref="I23"/>
    </sheetView>
  </sheetViews>
  <sheetFormatPr defaultRowHeight="69.75" customHeight="1" x14ac:dyDescent="0.25"/>
  <cols>
    <col min="1" max="1" width="31.42578125" style="48" customWidth="1"/>
    <col min="2" max="2" width="18.42578125" style="23" customWidth="1"/>
    <col min="3" max="3" width="14.7109375" style="23" customWidth="1"/>
    <col min="4" max="4" width="13.7109375" style="24" customWidth="1"/>
    <col min="5" max="5" width="20.5703125" style="4" customWidth="1"/>
    <col min="6" max="6" width="13.7109375" style="23" customWidth="1"/>
    <col min="7" max="7" width="13.7109375" style="173" customWidth="1"/>
    <col min="8" max="8" width="14.28515625" style="173" customWidth="1"/>
    <col min="9" max="9" width="13.7109375" style="23" customWidth="1"/>
    <col min="10" max="10" width="14.7109375" style="185" customWidth="1"/>
    <col min="11" max="11" width="14.85546875" style="23" customWidth="1"/>
    <col min="12" max="14" width="9.140625" style="23"/>
    <col min="15" max="15" width="8.5703125" style="23" customWidth="1"/>
    <col min="16" max="16384" width="9.140625" style="23"/>
  </cols>
  <sheetData>
    <row r="1" spans="1:10" s="27" customFormat="1" ht="69.75" customHeight="1" x14ac:dyDescent="0.25">
      <c r="A1" s="26" t="s">
        <v>77</v>
      </c>
      <c r="B1" s="25" t="s">
        <v>78</v>
      </c>
      <c r="C1" s="265" t="s">
        <v>79</v>
      </c>
      <c r="D1" s="265"/>
      <c r="E1" s="25" t="s">
        <v>80</v>
      </c>
      <c r="F1" s="25" t="s">
        <v>81</v>
      </c>
      <c r="G1" s="160" t="s">
        <v>82</v>
      </c>
      <c r="H1" s="160" t="s">
        <v>83</v>
      </c>
      <c r="I1" s="25" t="s">
        <v>84</v>
      </c>
      <c r="J1" s="174">
        <f>SUM(J3:J194)</f>
        <v>0</v>
      </c>
    </row>
    <row r="2" spans="1:10" s="5" customFormat="1" ht="41.25" customHeight="1" x14ac:dyDescent="0.25">
      <c r="A2" s="294"/>
      <c r="B2" s="294"/>
      <c r="C2" s="294"/>
      <c r="D2" s="294"/>
      <c r="E2" s="294"/>
      <c r="F2" s="294"/>
      <c r="G2" s="294"/>
      <c r="H2" s="294"/>
      <c r="I2" s="294"/>
      <c r="J2" s="175"/>
    </row>
    <row r="3" spans="1:10" s="14" customFormat="1" ht="129" customHeight="1" x14ac:dyDescent="0.25">
      <c r="A3" s="231" t="s">
        <v>43</v>
      </c>
      <c r="B3" s="252" t="s">
        <v>44</v>
      </c>
      <c r="C3" s="16"/>
      <c r="D3" s="12"/>
      <c r="E3" s="245" t="s">
        <v>45</v>
      </c>
      <c r="F3" s="261">
        <v>9</v>
      </c>
      <c r="G3" s="276">
        <v>12.071249999999999</v>
      </c>
      <c r="H3" s="276">
        <f>F3*G3</f>
        <v>108.64124999999999</v>
      </c>
      <c r="I3" s="34"/>
      <c r="J3" s="176">
        <f>H3*I3</f>
        <v>0</v>
      </c>
    </row>
    <row r="4" spans="1:10" s="14" customFormat="1" ht="129" customHeight="1" x14ac:dyDescent="0.25">
      <c r="A4" s="233"/>
      <c r="B4" s="254"/>
      <c r="C4" s="17"/>
      <c r="D4" s="12"/>
      <c r="E4" s="247"/>
      <c r="F4" s="263"/>
      <c r="G4" s="285">
        <v>0</v>
      </c>
      <c r="H4" s="277"/>
      <c r="I4" s="34"/>
      <c r="J4" s="176">
        <f>H3*I4</f>
        <v>0</v>
      </c>
    </row>
    <row r="5" spans="1:10" s="14" customFormat="1" ht="136.5" customHeight="1" x14ac:dyDescent="0.25">
      <c r="A5" s="275" t="s">
        <v>46</v>
      </c>
      <c r="B5" s="227" t="s">
        <v>47</v>
      </c>
      <c r="C5" s="17"/>
      <c r="D5" s="12"/>
      <c r="E5" s="213" t="s">
        <v>45</v>
      </c>
      <c r="F5" s="274">
        <v>9</v>
      </c>
      <c r="G5" s="276">
        <v>12.071249999999999</v>
      </c>
      <c r="H5" s="286">
        <f>G5*F5</f>
        <v>108.64124999999999</v>
      </c>
      <c r="I5" s="34"/>
      <c r="J5" s="176">
        <f>H5*I5</f>
        <v>0</v>
      </c>
    </row>
    <row r="6" spans="1:10" s="14" customFormat="1" ht="136.5" customHeight="1" x14ac:dyDescent="0.25">
      <c r="A6" s="275"/>
      <c r="B6" s="227"/>
      <c r="C6" s="16"/>
      <c r="D6" s="30"/>
      <c r="E6" s="213"/>
      <c r="F6" s="274"/>
      <c r="G6" s="285">
        <v>0</v>
      </c>
      <c r="H6" s="287"/>
      <c r="I6" s="34"/>
      <c r="J6" s="176">
        <f>H5*I6</f>
        <v>0</v>
      </c>
    </row>
    <row r="7" spans="1:10" s="3" customFormat="1" ht="212.25" customHeight="1" x14ac:dyDescent="0.25">
      <c r="A7" s="83"/>
      <c r="B7" s="87" t="s">
        <v>137</v>
      </c>
      <c r="C7" s="187" t="s">
        <v>139</v>
      </c>
      <c r="D7" s="188"/>
      <c r="E7" s="86" t="s">
        <v>138</v>
      </c>
      <c r="F7" s="85">
        <v>6</v>
      </c>
      <c r="G7" s="159">
        <v>12.071249999999999</v>
      </c>
      <c r="H7" s="161">
        <f>G7*F7</f>
        <v>72.427499999999995</v>
      </c>
      <c r="I7" s="81"/>
      <c r="J7" s="176">
        <f>I7*H7</f>
        <v>0</v>
      </c>
    </row>
    <row r="8" spans="1:10" s="5" customFormat="1" ht="179.25" customHeight="1" x14ac:dyDescent="0.25">
      <c r="A8" s="98" t="s">
        <v>5</v>
      </c>
      <c r="B8" s="94" t="s">
        <v>6</v>
      </c>
      <c r="C8" s="8"/>
      <c r="D8" s="100" t="s">
        <v>7</v>
      </c>
      <c r="E8" s="95" t="s">
        <v>119</v>
      </c>
      <c r="F8" s="97">
        <v>6</v>
      </c>
      <c r="G8" s="159">
        <v>12.071249999999999</v>
      </c>
      <c r="H8" s="159">
        <f>G8*F8</f>
        <v>72.427499999999995</v>
      </c>
      <c r="I8" s="97"/>
      <c r="J8" s="176">
        <f>H8*I8</f>
        <v>0</v>
      </c>
    </row>
    <row r="9" spans="1:10" s="5" customFormat="1" ht="105.75" customHeight="1" x14ac:dyDescent="0.25">
      <c r="A9" s="231"/>
      <c r="B9" s="252" t="s">
        <v>8</v>
      </c>
      <c r="C9" s="9"/>
      <c r="D9" s="100" t="s">
        <v>9</v>
      </c>
      <c r="E9" s="204" t="s">
        <v>120</v>
      </c>
      <c r="F9" s="261">
        <v>6</v>
      </c>
      <c r="G9" s="276">
        <v>12.071249999999999</v>
      </c>
      <c r="H9" s="276">
        <f>G9*F9</f>
        <v>72.427499999999995</v>
      </c>
      <c r="I9" s="97"/>
      <c r="J9" s="176">
        <f>H9*I9</f>
        <v>0</v>
      </c>
    </row>
    <row r="10" spans="1:10" s="5" customFormat="1" ht="108" customHeight="1" x14ac:dyDescent="0.25">
      <c r="A10" s="233"/>
      <c r="B10" s="254"/>
      <c r="C10" s="9"/>
      <c r="D10" s="100" t="s">
        <v>10</v>
      </c>
      <c r="E10" s="205"/>
      <c r="F10" s="263"/>
      <c r="G10" s="285">
        <v>0</v>
      </c>
      <c r="H10" s="285"/>
      <c r="I10" s="97"/>
      <c r="J10" s="176">
        <f>H9*I10</f>
        <v>0</v>
      </c>
    </row>
    <row r="11" spans="1:10" s="5" customFormat="1" ht="116.25" customHeight="1" x14ac:dyDescent="0.25">
      <c r="A11" s="273" t="s">
        <v>11</v>
      </c>
      <c r="B11" s="227" t="s">
        <v>12</v>
      </c>
      <c r="C11" s="11"/>
      <c r="D11" s="102" t="s">
        <v>9</v>
      </c>
      <c r="E11" s="213" t="s">
        <v>13</v>
      </c>
      <c r="F11" s="274">
        <v>8</v>
      </c>
      <c r="G11" s="276">
        <v>12.071249999999999</v>
      </c>
      <c r="H11" s="286">
        <f>G11*F11</f>
        <v>96.57</v>
      </c>
      <c r="I11" s="97"/>
      <c r="J11" s="176">
        <f>H11*I11</f>
        <v>0</v>
      </c>
    </row>
    <row r="12" spans="1:10" s="5" customFormat="1" ht="116.25" customHeight="1" x14ac:dyDescent="0.25">
      <c r="A12" s="273"/>
      <c r="B12" s="227"/>
      <c r="C12" s="10"/>
      <c r="D12" s="102" t="s">
        <v>10</v>
      </c>
      <c r="E12" s="213"/>
      <c r="F12" s="274"/>
      <c r="G12" s="285">
        <v>0</v>
      </c>
      <c r="H12" s="287"/>
      <c r="I12" s="97"/>
      <c r="J12" s="176">
        <f>I12*H11</f>
        <v>0</v>
      </c>
    </row>
    <row r="13" spans="1:10" s="5" customFormat="1" ht="116.25" customHeight="1" x14ac:dyDescent="0.25">
      <c r="A13" s="273" t="s">
        <v>14</v>
      </c>
      <c r="B13" s="227" t="s">
        <v>15</v>
      </c>
      <c r="C13" s="11"/>
      <c r="D13" s="102" t="s">
        <v>9</v>
      </c>
      <c r="E13" s="213" t="s">
        <v>118</v>
      </c>
      <c r="F13" s="274">
        <v>6</v>
      </c>
      <c r="G13" s="276">
        <v>12.071249999999999</v>
      </c>
      <c r="H13" s="286">
        <f>G13*F13</f>
        <v>72.427499999999995</v>
      </c>
      <c r="I13" s="97"/>
      <c r="J13" s="176">
        <f>H13*I13</f>
        <v>0</v>
      </c>
    </row>
    <row r="14" spans="1:10" s="5" customFormat="1" ht="116.25" customHeight="1" x14ac:dyDescent="0.25">
      <c r="A14" s="273"/>
      <c r="B14" s="227"/>
      <c r="C14" s="10"/>
      <c r="D14" s="102" t="s">
        <v>10</v>
      </c>
      <c r="E14" s="213"/>
      <c r="F14" s="274"/>
      <c r="G14" s="285">
        <v>0</v>
      </c>
      <c r="H14" s="287"/>
      <c r="I14" s="97"/>
      <c r="J14" s="176">
        <f>H13*I14</f>
        <v>0</v>
      </c>
    </row>
    <row r="15" spans="1:10" s="7" customFormat="1" ht="189.75" customHeight="1" x14ac:dyDescent="0.25">
      <c r="A15" s="46"/>
      <c r="B15" s="39" t="s">
        <v>102</v>
      </c>
      <c r="C15" s="38"/>
      <c r="D15" s="38" t="s">
        <v>58</v>
      </c>
      <c r="E15" s="29" t="s">
        <v>122</v>
      </c>
      <c r="F15" s="39">
        <v>6</v>
      </c>
      <c r="G15" s="159">
        <v>12.071249999999999</v>
      </c>
      <c r="H15" s="162">
        <f>G15*F15</f>
        <v>72.427499999999995</v>
      </c>
      <c r="I15" s="42"/>
      <c r="J15" s="177">
        <f>I15*H15</f>
        <v>0</v>
      </c>
    </row>
    <row r="16" spans="1:10" s="3" customFormat="1" ht="201.75" customHeight="1" x14ac:dyDescent="0.25">
      <c r="A16" s="154"/>
      <c r="B16" s="152" t="s">
        <v>136</v>
      </c>
      <c r="C16" s="187" t="s">
        <v>126</v>
      </c>
      <c r="D16" s="188"/>
      <c r="E16" s="153" t="s">
        <v>67</v>
      </c>
      <c r="F16" s="157">
        <v>9</v>
      </c>
      <c r="G16" s="159">
        <v>12.071249999999999</v>
      </c>
      <c r="H16" s="161">
        <f>G16*F16</f>
        <v>108.64124999999999</v>
      </c>
      <c r="I16" s="81"/>
      <c r="J16" s="176">
        <f>I16*H16</f>
        <v>0</v>
      </c>
    </row>
    <row r="17" spans="1:10" s="5" customFormat="1" ht="57" customHeight="1" x14ac:dyDescent="0.25">
      <c r="A17" s="267" t="s">
        <v>0</v>
      </c>
      <c r="B17" s="268"/>
      <c r="C17" s="268"/>
      <c r="D17" s="268"/>
      <c r="E17" s="268"/>
      <c r="F17" s="268"/>
      <c r="G17" s="268"/>
      <c r="H17" s="268"/>
      <c r="I17" s="269"/>
      <c r="J17" s="178"/>
    </row>
    <row r="18" spans="1:10" s="5" customFormat="1" ht="62.25" customHeight="1" x14ac:dyDescent="0.25">
      <c r="A18" s="270"/>
      <c r="B18" s="252" t="s">
        <v>149</v>
      </c>
      <c r="C18" s="12" t="s">
        <v>1</v>
      </c>
      <c r="D18" s="12" t="s">
        <v>2</v>
      </c>
      <c r="E18" s="278" t="s">
        <v>146</v>
      </c>
      <c r="F18" s="281">
        <v>4</v>
      </c>
      <c r="G18" s="215">
        <v>12.07</v>
      </c>
      <c r="H18" s="215">
        <f>G18*F18</f>
        <v>48.28</v>
      </c>
      <c r="I18" s="13"/>
      <c r="J18" s="176">
        <f>H18*I18</f>
        <v>0</v>
      </c>
    </row>
    <row r="19" spans="1:10" s="5" customFormat="1" ht="62.25" customHeight="1" x14ac:dyDescent="0.25">
      <c r="A19" s="271"/>
      <c r="B19" s="253"/>
      <c r="C19" s="12"/>
      <c r="D19" s="12" t="s">
        <v>3</v>
      </c>
      <c r="E19" s="279"/>
      <c r="F19" s="282"/>
      <c r="G19" s="216"/>
      <c r="H19" s="216"/>
      <c r="I19" s="13"/>
      <c r="J19" s="176">
        <f>H18*I19</f>
        <v>0</v>
      </c>
    </row>
    <row r="20" spans="1:10" s="5" customFormat="1" ht="62.25" customHeight="1" x14ac:dyDescent="0.25">
      <c r="A20" s="272"/>
      <c r="B20" s="254"/>
      <c r="C20" s="12"/>
      <c r="D20" s="12" t="s">
        <v>4</v>
      </c>
      <c r="E20" s="280"/>
      <c r="F20" s="283"/>
      <c r="G20" s="217"/>
      <c r="H20" s="217"/>
      <c r="I20" s="13"/>
      <c r="J20" s="176">
        <f>H18*I20</f>
        <v>0</v>
      </c>
    </row>
    <row r="21" spans="1:10" s="5" customFormat="1" ht="41.25" customHeight="1" x14ac:dyDescent="0.25">
      <c r="A21" s="266" t="s">
        <v>85</v>
      </c>
      <c r="B21" s="266"/>
      <c r="C21" s="266"/>
      <c r="D21" s="266"/>
      <c r="E21" s="266"/>
      <c r="F21" s="266"/>
      <c r="G21" s="266"/>
      <c r="H21" s="266"/>
      <c r="I21" s="266"/>
      <c r="J21" s="175"/>
    </row>
    <row r="22" spans="1:10" s="7" customFormat="1" ht="63.75" customHeight="1" x14ac:dyDescent="0.25">
      <c r="A22" s="236"/>
      <c r="B22" s="297" t="s">
        <v>86</v>
      </c>
      <c r="C22" s="21"/>
      <c r="D22" s="30" t="s">
        <v>132</v>
      </c>
      <c r="E22" s="298" t="s">
        <v>88</v>
      </c>
      <c r="F22" s="289">
        <v>8</v>
      </c>
      <c r="G22" s="255">
        <v>22.130624999999998</v>
      </c>
      <c r="H22" s="255">
        <f>F22*G22</f>
        <v>177.04499999999999</v>
      </c>
      <c r="I22" s="43"/>
      <c r="J22" s="179">
        <f>I22*H22</f>
        <v>0</v>
      </c>
    </row>
    <row r="23" spans="1:10" s="7" customFormat="1" ht="63.75" customHeight="1" x14ac:dyDescent="0.25">
      <c r="A23" s="236"/>
      <c r="B23" s="297"/>
      <c r="C23" s="291" t="s">
        <v>4</v>
      </c>
      <c r="D23" s="292"/>
      <c r="E23" s="298"/>
      <c r="F23" s="289"/>
      <c r="G23" s="255">
        <v>0</v>
      </c>
      <c r="H23" s="255"/>
      <c r="I23" s="75"/>
      <c r="J23" s="179">
        <f>H22*I23</f>
        <v>0</v>
      </c>
    </row>
    <row r="24" spans="1:10" s="7" customFormat="1" ht="63.75" customHeight="1" x14ac:dyDescent="0.25">
      <c r="A24" s="236"/>
      <c r="B24" s="297"/>
      <c r="C24" s="291" t="s">
        <v>59</v>
      </c>
      <c r="D24" s="292"/>
      <c r="E24" s="298"/>
      <c r="F24" s="289"/>
      <c r="G24" s="255">
        <v>0</v>
      </c>
      <c r="H24" s="255"/>
      <c r="I24" s="75"/>
      <c r="J24" s="179">
        <f>H22*I24</f>
        <v>0</v>
      </c>
    </row>
    <row r="25" spans="1:10" s="7" customFormat="1" ht="63.75" customHeight="1" x14ac:dyDescent="0.25">
      <c r="A25" s="236"/>
      <c r="B25" s="297"/>
      <c r="C25" s="21"/>
      <c r="D25" s="30" t="s">
        <v>133</v>
      </c>
      <c r="E25" s="298"/>
      <c r="F25" s="289"/>
      <c r="G25" s="255">
        <v>0</v>
      </c>
      <c r="H25" s="255"/>
      <c r="I25" s="43"/>
      <c r="J25" s="179">
        <f>I25*H22</f>
        <v>0</v>
      </c>
    </row>
    <row r="26" spans="1:10" s="7" customFormat="1" ht="228" customHeight="1" x14ac:dyDescent="0.25">
      <c r="A26" s="151"/>
      <c r="B26" s="150" t="s">
        <v>91</v>
      </c>
      <c r="C26" s="32"/>
      <c r="D26" s="33" t="s">
        <v>87</v>
      </c>
      <c r="E26" s="84" t="s">
        <v>162</v>
      </c>
      <c r="F26" s="146">
        <v>2</v>
      </c>
      <c r="G26" s="163">
        <v>22.130624999999998</v>
      </c>
      <c r="H26" s="163">
        <f>G26*F26</f>
        <v>44.261249999999997</v>
      </c>
      <c r="I26" s="43"/>
      <c r="J26" s="179">
        <f>I26*H26</f>
        <v>0</v>
      </c>
    </row>
    <row r="27" spans="1:10" s="3" customFormat="1" ht="216.75" customHeight="1" x14ac:dyDescent="0.25">
      <c r="A27" s="142"/>
      <c r="B27" s="141" t="s">
        <v>142</v>
      </c>
      <c r="C27" s="8"/>
      <c r="D27" s="145" t="s">
        <v>59</v>
      </c>
      <c r="E27" s="143" t="s">
        <v>150</v>
      </c>
      <c r="F27" s="144">
        <v>4</v>
      </c>
      <c r="G27" s="164">
        <v>16.094999999999999</v>
      </c>
      <c r="H27" s="165">
        <f>G27*F27</f>
        <v>64.38</v>
      </c>
      <c r="I27" s="81"/>
      <c r="J27" s="176">
        <f>I27*H27</f>
        <v>0</v>
      </c>
    </row>
    <row r="28" spans="1:10" s="7" customFormat="1" ht="179.25" customHeight="1" x14ac:dyDescent="0.25">
      <c r="A28" s="46"/>
      <c r="B28" s="30" t="s">
        <v>89</v>
      </c>
      <c r="C28" s="31"/>
      <c r="D28" s="18" t="s">
        <v>52</v>
      </c>
      <c r="E28" s="89" t="s">
        <v>90</v>
      </c>
      <c r="F28" s="90">
        <v>6</v>
      </c>
      <c r="G28" s="163">
        <v>24.142499999999998</v>
      </c>
      <c r="H28" s="166">
        <f>F28*G28</f>
        <v>144.85499999999999</v>
      </c>
      <c r="I28" s="43"/>
      <c r="J28" s="179">
        <f>I28*H28</f>
        <v>0</v>
      </c>
    </row>
    <row r="29" spans="1:10" s="14" customFormat="1" ht="259.5" customHeight="1" x14ac:dyDescent="0.25">
      <c r="A29" s="98" t="s">
        <v>53</v>
      </c>
      <c r="B29" s="94" t="s">
        <v>54</v>
      </c>
      <c r="C29" s="97"/>
      <c r="D29" s="97" t="s">
        <v>52</v>
      </c>
      <c r="E29" s="95" t="s">
        <v>163</v>
      </c>
      <c r="F29" s="96">
        <v>3</v>
      </c>
      <c r="G29" s="167">
        <v>20.118749999999999</v>
      </c>
      <c r="H29" s="167">
        <f>G29*F29</f>
        <v>60.356249999999996</v>
      </c>
      <c r="I29" s="97"/>
      <c r="J29" s="176">
        <f>H29*I29</f>
        <v>0</v>
      </c>
    </row>
    <row r="30" spans="1:10" s="7" customFormat="1" ht="206.25" customHeight="1" x14ac:dyDescent="0.25">
      <c r="A30" s="112"/>
      <c r="B30" s="113" t="s">
        <v>92</v>
      </c>
      <c r="C30" s="35"/>
      <c r="D30" s="30" t="s">
        <v>93</v>
      </c>
      <c r="E30" s="115" t="s">
        <v>76</v>
      </c>
      <c r="F30" s="118">
        <v>12</v>
      </c>
      <c r="G30" s="168">
        <v>18.106874999999999</v>
      </c>
      <c r="H30" s="169">
        <f>G30*12</f>
        <v>217.28249999999997</v>
      </c>
      <c r="I30" s="34"/>
      <c r="J30" s="176">
        <f>H30*I30</f>
        <v>0</v>
      </c>
    </row>
    <row r="31" spans="1:10" s="7" customFormat="1" ht="252.75" customHeight="1" x14ac:dyDescent="0.25">
      <c r="A31" s="104"/>
      <c r="B31" s="100" t="s">
        <v>94</v>
      </c>
      <c r="C31" s="36"/>
      <c r="D31" s="30" t="s">
        <v>95</v>
      </c>
      <c r="E31" s="101" t="s">
        <v>103</v>
      </c>
      <c r="F31" s="105">
        <v>3</v>
      </c>
      <c r="G31" s="163">
        <v>24.142499999999998</v>
      </c>
      <c r="H31" s="170">
        <f>G31*F31</f>
        <v>72.427499999999995</v>
      </c>
      <c r="I31" s="43"/>
      <c r="J31" s="180">
        <f>H31*I31</f>
        <v>0</v>
      </c>
    </row>
    <row r="32" spans="1:10" s="7" customFormat="1" ht="99.95" customHeight="1" x14ac:dyDescent="0.25">
      <c r="A32" s="295"/>
      <c r="B32" s="290" t="s">
        <v>144</v>
      </c>
      <c r="C32" s="106"/>
      <c r="D32" s="105" t="s">
        <v>95</v>
      </c>
      <c r="E32" s="110" t="s">
        <v>153</v>
      </c>
      <c r="F32" s="109">
        <v>4</v>
      </c>
      <c r="G32" s="255">
        <v>14.083124999999999</v>
      </c>
      <c r="H32" s="163">
        <f>G32*F32</f>
        <v>56.332499999999996</v>
      </c>
      <c r="I32" s="103"/>
      <c r="J32" s="177">
        <f>I32*H32</f>
        <v>0</v>
      </c>
    </row>
    <row r="33" spans="1:10" s="7" customFormat="1" ht="99.95" customHeight="1" x14ac:dyDescent="0.25">
      <c r="A33" s="295"/>
      <c r="B33" s="290"/>
      <c r="C33" s="107"/>
      <c r="D33" s="105" t="s">
        <v>96</v>
      </c>
      <c r="E33" s="110" t="s">
        <v>145</v>
      </c>
      <c r="F33" s="109">
        <v>8</v>
      </c>
      <c r="G33" s="255">
        <v>0</v>
      </c>
      <c r="H33" s="163">
        <f>G32*F33</f>
        <v>112.66499999999999</v>
      </c>
      <c r="I33" s="103"/>
      <c r="J33" s="177">
        <f>I33*H33</f>
        <v>0</v>
      </c>
    </row>
    <row r="34" spans="1:10" s="7" customFormat="1" ht="213.75" customHeight="1" x14ac:dyDescent="0.25">
      <c r="A34" s="46"/>
      <c r="B34" s="38" t="s">
        <v>97</v>
      </c>
      <c r="C34" s="39"/>
      <c r="D34" s="38" t="s">
        <v>98</v>
      </c>
      <c r="E34" s="29" t="s">
        <v>99</v>
      </c>
      <c r="F34" s="39">
        <v>6</v>
      </c>
      <c r="G34" s="163">
        <v>22.130624999999998</v>
      </c>
      <c r="H34" s="163">
        <f>F34*G34</f>
        <v>132.78375</v>
      </c>
      <c r="I34" s="42"/>
      <c r="J34" s="177">
        <f>I34*H34</f>
        <v>0</v>
      </c>
    </row>
    <row r="35" spans="1:10" s="7" customFormat="1" ht="105.75" customHeight="1" x14ac:dyDescent="0.25">
      <c r="A35" s="299"/>
      <c r="B35" s="288" t="s">
        <v>100</v>
      </c>
      <c r="C35" s="40"/>
      <c r="D35" s="38" t="s">
        <v>41</v>
      </c>
      <c r="E35" s="293" t="s">
        <v>121</v>
      </c>
      <c r="F35" s="288">
        <v>5</v>
      </c>
      <c r="G35" s="255">
        <v>18.106874999999999</v>
      </c>
      <c r="H35" s="255">
        <f>F35*G35</f>
        <v>90.534374999999997</v>
      </c>
      <c r="I35" s="42"/>
      <c r="J35" s="177">
        <f>I35*H35</f>
        <v>0</v>
      </c>
    </row>
    <row r="36" spans="1:10" s="7" customFormat="1" ht="105.75" customHeight="1" x14ac:dyDescent="0.25">
      <c r="A36" s="299"/>
      <c r="B36" s="288"/>
      <c r="C36" s="41"/>
      <c r="D36" s="38" t="s">
        <v>101</v>
      </c>
      <c r="E36" s="293"/>
      <c r="F36" s="288"/>
      <c r="G36" s="255">
        <v>0</v>
      </c>
      <c r="H36" s="255"/>
      <c r="I36" s="42"/>
      <c r="J36" s="177">
        <f>I36*H35</f>
        <v>0</v>
      </c>
    </row>
    <row r="37" spans="1:10" s="7" customFormat="1" ht="201" customHeight="1" x14ac:dyDescent="0.25">
      <c r="A37" s="47"/>
      <c r="B37" s="38" t="s">
        <v>105</v>
      </c>
      <c r="C37" s="34"/>
      <c r="D37" s="30" t="s">
        <v>106</v>
      </c>
      <c r="E37" s="28" t="s">
        <v>152</v>
      </c>
      <c r="F37" s="37">
        <v>3</v>
      </c>
      <c r="G37" s="163">
        <v>10.059374999999999</v>
      </c>
      <c r="H37" s="170">
        <f>G37*F37</f>
        <v>30.178124999999998</v>
      </c>
      <c r="I37" s="43"/>
      <c r="J37" s="179">
        <f>H37*I37</f>
        <v>0</v>
      </c>
    </row>
    <row r="38" spans="1:10" s="7" customFormat="1" ht="234" customHeight="1" x14ac:dyDescent="0.25">
      <c r="A38" s="137"/>
      <c r="B38" s="138" t="s">
        <v>104</v>
      </c>
      <c r="C38" s="120" t="s">
        <v>1</v>
      </c>
      <c r="D38" s="119" t="s">
        <v>41</v>
      </c>
      <c r="E38" s="139" t="s">
        <v>156</v>
      </c>
      <c r="F38" s="140">
        <v>6</v>
      </c>
      <c r="G38" s="163">
        <v>14.083124999999999</v>
      </c>
      <c r="H38" s="163">
        <f>F38*G38</f>
        <v>84.498750000000001</v>
      </c>
      <c r="I38" s="43"/>
      <c r="J38" s="179">
        <f>I38*H38</f>
        <v>0</v>
      </c>
    </row>
    <row r="39" spans="1:10" s="3" customFormat="1" ht="75" customHeight="1" x14ac:dyDescent="0.25">
      <c r="A39" s="241"/>
      <c r="B39" s="252" t="s">
        <v>134</v>
      </c>
      <c r="C39" s="99" t="s">
        <v>1</v>
      </c>
      <c r="D39" s="99" t="s">
        <v>41</v>
      </c>
      <c r="E39" s="125" t="s">
        <v>165</v>
      </c>
      <c r="F39" s="128">
        <v>1</v>
      </c>
      <c r="G39" s="198">
        <v>18.106874999999999</v>
      </c>
      <c r="H39" s="256">
        <f>G39*1</f>
        <v>18.106874999999999</v>
      </c>
      <c r="I39" s="121"/>
      <c r="J39" s="181">
        <f>H39*I39</f>
        <v>0</v>
      </c>
    </row>
    <row r="40" spans="1:10" s="3" customFormat="1" ht="75" customHeight="1" x14ac:dyDescent="0.25">
      <c r="A40" s="242"/>
      <c r="B40" s="253"/>
      <c r="C40" s="158"/>
      <c r="D40" s="158" t="s">
        <v>36</v>
      </c>
      <c r="E40" s="156" t="s">
        <v>164</v>
      </c>
      <c r="F40" s="155">
        <v>1</v>
      </c>
      <c r="G40" s="199">
        <v>0</v>
      </c>
      <c r="H40" s="257"/>
      <c r="I40" s="129"/>
      <c r="J40" s="181">
        <f>H39*I40</f>
        <v>0</v>
      </c>
    </row>
    <row r="41" spans="1:10" s="3" customFormat="1" ht="75" customHeight="1" x14ac:dyDescent="0.25">
      <c r="A41" s="243"/>
      <c r="B41" s="254"/>
      <c r="C41" s="149"/>
      <c r="D41" s="149" t="s">
        <v>36</v>
      </c>
      <c r="E41" s="148" t="s">
        <v>158</v>
      </c>
      <c r="F41" s="147">
        <v>1</v>
      </c>
      <c r="G41" s="200">
        <v>0</v>
      </c>
      <c r="H41" s="258"/>
      <c r="I41" s="129"/>
      <c r="J41" s="181">
        <f>H39*I41</f>
        <v>0</v>
      </c>
    </row>
    <row r="42" spans="1:10" s="7" customFormat="1" ht="206.25" customHeight="1" x14ac:dyDescent="0.25">
      <c r="A42" s="47"/>
      <c r="B42" s="38" t="s">
        <v>107</v>
      </c>
      <c r="C42" s="34"/>
      <c r="D42" s="30" t="s">
        <v>108</v>
      </c>
      <c r="E42" s="28" t="s">
        <v>123</v>
      </c>
      <c r="F42" s="37">
        <v>8</v>
      </c>
      <c r="G42" s="163">
        <v>22.130624999999998</v>
      </c>
      <c r="H42" s="170">
        <f>G42*F42</f>
        <v>177.04499999999999</v>
      </c>
      <c r="I42" s="43"/>
      <c r="J42" s="179">
        <f>H42*I42</f>
        <v>0</v>
      </c>
    </row>
    <row r="43" spans="1:10" s="1" customFormat="1" ht="83.25" customHeight="1" x14ac:dyDescent="0.25">
      <c r="A43" s="231" t="s">
        <v>11</v>
      </c>
      <c r="B43" s="252" t="s">
        <v>16</v>
      </c>
      <c r="C43" s="73"/>
      <c r="D43" s="79" t="s">
        <v>17</v>
      </c>
      <c r="E43" s="204" t="s">
        <v>124</v>
      </c>
      <c r="F43" s="261">
        <v>8</v>
      </c>
      <c r="G43" s="215">
        <v>20.118749999999999</v>
      </c>
      <c r="H43" s="215">
        <f>F43*G43</f>
        <v>160.94999999999999</v>
      </c>
      <c r="I43" s="34"/>
      <c r="J43" s="176">
        <v>0</v>
      </c>
    </row>
    <row r="44" spans="1:10" s="1" customFormat="1" ht="105" customHeight="1" x14ac:dyDescent="0.25">
      <c r="A44" s="233"/>
      <c r="B44" s="254"/>
      <c r="C44" s="284" t="s">
        <v>126</v>
      </c>
      <c r="D44" s="284"/>
      <c r="E44" s="205"/>
      <c r="F44" s="263"/>
      <c r="G44" s="217">
        <v>0</v>
      </c>
      <c r="H44" s="217"/>
      <c r="I44" s="78"/>
      <c r="J44" s="176">
        <f>H43*I44</f>
        <v>0</v>
      </c>
    </row>
    <row r="45" spans="1:10" s="1" customFormat="1" ht="67.5" customHeight="1" x14ac:dyDescent="0.25">
      <c r="A45" s="231" t="s">
        <v>18</v>
      </c>
      <c r="B45" s="108" t="s">
        <v>19</v>
      </c>
      <c r="C45" s="58"/>
      <c r="D45" s="69" t="s">
        <v>113</v>
      </c>
      <c r="E45" s="264" t="s">
        <v>114</v>
      </c>
      <c r="F45" s="260">
        <v>8</v>
      </c>
      <c r="G45" s="202">
        <v>14.083124999999999</v>
      </c>
      <c r="H45" s="202">
        <f>F45*G45</f>
        <v>112.66499999999999</v>
      </c>
      <c r="I45" s="68"/>
      <c r="J45" s="182">
        <f>I45*H45</f>
        <v>0</v>
      </c>
    </row>
    <row r="46" spans="1:10" s="1" customFormat="1" ht="67.5" customHeight="1" x14ac:dyDescent="0.25">
      <c r="A46" s="232"/>
      <c r="B46" s="296" t="s">
        <v>19</v>
      </c>
      <c r="C46" s="70"/>
      <c r="D46" s="69" t="s">
        <v>20</v>
      </c>
      <c r="E46" s="264"/>
      <c r="F46" s="260"/>
      <c r="G46" s="202">
        <v>0</v>
      </c>
      <c r="H46" s="202"/>
      <c r="I46" s="68"/>
      <c r="J46" s="182">
        <f>I46*H45</f>
        <v>0</v>
      </c>
    </row>
    <row r="47" spans="1:10" s="1" customFormat="1" ht="67.5" customHeight="1" x14ac:dyDescent="0.25">
      <c r="A47" s="233"/>
      <c r="B47" s="296"/>
      <c r="C47" s="58"/>
      <c r="D47" s="69" t="s">
        <v>21</v>
      </c>
      <c r="E47" s="264"/>
      <c r="F47" s="260"/>
      <c r="G47" s="202">
        <v>0</v>
      </c>
      <c r="H47" s="202"/>
      <c r="I47" s="68"/>
      <c r="J47" s="182">
        <f>I47*H45</f>
        <v>0</v>
      </c>
    </row>
    <row r="48" spans="1:10" s="1" customFormat="1" ht="35.25" customHeight="1" x14ac:dyDescent="0.25">
      <c r="A48" s="236" t="s">
        <v>22</v>
      </c>
      <c r="B48" s="227" t="s">
        <v>23</v>
      </c>
      <c r="C48" s="49"/>
      <c r="D48" s="50" t="s">
        <v>24</v>
      </c>
      <c r="E48" s="228" t="s">
        <v>25</v>
      </c>
      <c r="F48" s="224">
        <v>4</v>
      </c>
      <c r="G48" s="221">
        <v>14.083124999999999</v>
      </c>
      <c r="H48" s="221">
        <f>G48*F48</f>
        <v>56.332499999999996</v>
      </c>
      <c r="I48" s="44"/>
      <c r="J48" s="183">
        <f>H48*I48</f>
        <v>0</v>
      </c>
    </row>
    <row r="49" spans="1:10" s="1" customFormat="1" ht="35.25" customHeight="1" x14ac:dyDescent="0.25">
      <c r="A49" s="236"/>
      <c r="B49" s="227"/>
      <c r="C49" s="49"/>
      <c r="D49" s="50" t="s">
        <v>27</v>
      </c>
      <c r="E49" s="229"/>
      <c r="F49" s="225"/>
      <c r="G49" s="222">
        <v>0</v>
      </c>
      <c r="H49" s="222"/>
      <c r="I49" s="44"/>
      <c r="J49" s="183">
        <f>H48*I49</f>
        <v>0</v>
      </c>
    </row>
    <row r="50" spans="1:10" s="1" customFormat="1" ht="35.25" customHeight="1" x14ac:dyDescent="0.25">
      <c r="A50" s="236"/>
      <c r="B50" s="227"/>
      <c r="C50" s="49"/>
      <c r="D50" s="50" t="s">
        <v>28</v>
      </c>
      <c r="E50" s="229"/>
      <c r="F50" s="225"/>
      <c r="G50" s="222">
        <v>0</v>
      </c>
      <c r="H50" s="222"/>
      <c r="I50" s="44"/>
      <c r="J50" s="183">
        <f>H48*I50</f>
        <v>0</v>
      </c>
    </row>
    <row r="51" spans="1:10" s="1" customFormat="1" ht="35.25" customHeight="1" x14ac:dyDescent="0.25">
      <c r="A51" s="236"/>
      <c r="B51" s="227"/>
      <c r="C51" s="50"/>
      <c r="D51" s="50" t="s">
        <v>29</v>
      </c>
      <c r="E51" s="230"/>
      <c r="F51" s="225"/>
      <c r="G51" s="222">
        <v>0</v>
      </c>
      <c r="H51" s="222"/>
      <c r="I51" s="44"/>
      <c r="J51" s="183">
        <f>H48*I51</f>
        <v>0</v>
      </c>
    </row>
    <row r="52" spans="1:10" s="1" customFormat="1" ht="35.25" customHeight="1" x14ac:dyDescent="0.25">
      <c r="A52" s="236"/>
      <c r="B52" s="227"/>
      <c r="C52" s="49"/>
      <c r="D52" s="50" t="s">
        <v>24</v>
      </c>
      <c r="E52" s="228" t="s">
        <v>30</v>
      </c>
      <c r="F52" s="225"/>
      <c r="G52" s="222">
        <v>0</v>
      </c>
      <c r="H52" s="222"/>
      <c r="I52" s="44"/>
      <c r="J52" s="183">
        <f>H48*I52</f>
        <v>0</v>
      </c>
    </row>
    <row r="53" spans="1:10" s="1" customFormat="1" ht="35.25" customHeight="1" x14ac:dyDescent="0.25">
      <c r="A53" s="236"/>
      <c r="B53" s="227"/>
      <c r="C53" s="49"/>
      <c r="D53" s="50" t="s">
        <v>26</v>
      </c>
      <c r="E53" s="229"/>
      <c r="F53" s="225"/>
      <c r="G53" s="222">
        <v>0</v>
      </c>
      <c r="H53" s="222"/>
      <c r="I53" s="44"/>
      <c r="J53" s="183">
        <f>H48*I53</f>
        <v>0</v>
      </c>
    </row>
    <row r="54" spans="1:10" s="1" customFormat="1" ht="35.25" customHeight="1" x14ac:dyDescent="0.25">
      <c r="A54" s="236"/>
      <c r="B54" s="227"/>
      <c r="C54" s="49"/>
      <c r="D54" s="50" t="s">
        <v>27</v>
      </c>
      <c r="E54" s="229"/>
      <c r="F54" s="225"/>
      <c r="G54" s="222">
        <v>0</v>
      </c>
      <c r="H54" s="222"/>
      <c r="I54" s="44"/>
      <c r="J54" s="183">
        <f>H48*I54</f>
        <v>0</v>
      </c>
    </row>
    <row r="55" spans="1:10" s="1" customFormat="1" ht="35.25" customHeight="1" x14ac:dyDescent="0.25">
      <c r="A55" s="236"/>
      <c r="B55" s="227"/>
      <c r="C55" s="49"/>
      <c r="D55" s="50" t="s">
        <v>28</v>
      </c>
      <c r="E55" s="229"/>
      <c r="F55" s="225"/>
      <c r="G55" s="222">
        <v>0</v>
      </c>
      <c r="H55" s="222"/>
      <c r="I55" s="44"/>
      <c r="J55" s="183">
        <f>H48*I55</f>
        <v>0</v>
      </c>
    </row>
    <row r="56" spans="1:10" s="1" customFormat="1" ht="35.25" customHeight="1" x14ac:dyDescent="0.25">
      <c r="A56" s="236"/>
      <c r="B56" s="227"/>
      <c r="C56" s="50"/>
      <c r="D56" s="50" t="s">
        <v>29</v>
      </c>
      <c r="E56" s="230"/>
      <c r="F56" s="225"/>
      <c r="G56" s="222">
        <v>0</v>
      </c>
      <c r="H56" s="222"/>
      <c r="I56" s="44"/>
      <c r="J56" s="183">
        <f>H48*I56</f>
        <v>0</v>
      </c>
    </row>
    <row r="57" spans="1:10" s="1" customFormat="1" ht="35.25" customHeight="1" x14ac:dyDescent="0.25">
      <c r="A57" s="236"/>
      <c r="B57" s="227"/>
      <c r="C57" s="49"/>
      <c r="D57" s="50" t="s">
        <v>24</v>
      </c>
      <c r="E57" s="228" t="s">
        <v>31</v>
      </c>
      <c r="F57" s="225"/>
      <c r="G57" s="222">
        <v>0</v>
      </c>
      <c r="H57" s="222"/>
      <c r="I57" s="44"/>
      <c r="J57" s="183">
        <f>H48*I57</f>
        <v>0</v>
      </c>
    </row>
    <row r="58" spans="1:10" s="1" customFormat="1" ht="35.25" customHeight="1" x14ac:dyDescent="0.25">
      <c r="A58" s="236"/>
      <c r="B58" s="227"/>
      <c r="C58" s="49"/>
      <c r="D58" s="50" t="s">
        <v>27</v>
      </c>
      <c r="E58" s="229"/>
      <c r="F58" s="225"/>
      <c r="G58" s="222">
        <v>0</v>
      </c>
      <c r="H58" s="222"/>
      <c r="I58" s="44"/>
      <c r="J58" s="183">
        <f>H48*I58</f>
        <v>0</v>
      </c>
    </row>
    <row r="59" spans="1:10" s="1" customFormat="1" ht="35.25" customHeight="1" x14ac:dyDescent="0.25">
      <c r="A59" s="236"/>
      <c r="B59" s="227"/>
      <c r="C59" s="49"/>
      <c r="D59" s="50" t="s">
        <v>28</v>
      </c>
      <c r="E59" s="229"/>
      <c r="F59" s="225"/>
      <c r="G59" s="222">
        <v>0</v>
      </c>
      <c r="H59" s="222"/>
      <c r="I59" s="44"/>
      <c r="J59" s="183">
        <f>H48*I59</f>
        <v>0</v>
      </c>
    </row>
    <row r="60" spans="1:10" s="1" customFormat="1" ht="35.25" customHeight="1" x14ac:dyDescent="0.25">
      <c r="A60" s="236"/>
      <c r="B60" s="227"/>
      <c r="C60" s="50"/>
      <c r="D60" s="50" t="s">
        <v>29</v>
      </c>
      <c r="E60" s="230"/>
      <c r="F60" s="226"/>
      <c r="G60" s="223">
        <v>0</v>
      </c>
      <c r="H60" s="223"/>
      <c r="I60" s="44"/>
      <c r="J60" s="183">
        <f>H48*I60</f>
        <v>0</v>
      </c>
    </row>
    <row r="61" spans="1:10" s="14" customFormat="1" ht="45" customHeight="1" x14ac:dyDescent="0.25">
      <c r="A61" s="241" t="s">
        <v>11</v>
      </c>
      <c r="B61" s="252" t="s">
        <v>32</v>
      </c>
      <c r="C61" s="2"/>
      <c r="D61" s="34" t="s">
        <v>33</v>
      </c>
      <c r="E61" s="135" t="s">
        <v>25</v>
      </c>
      <c r="F61" s="261">
        <v>4</v>
      </c>
      <c r="G61" s="215">
        <v>18.106874999999999</v>
      </c>
      <c r="H61" s="215">
        <f>G61*F61</f>
        <v>72.427499999999995</v>
      </c>
      <c r="I61" s="34"/>
      <c r="J61" s="176">
        <f>H61*I61</f>
        <v>0</v>
      </c>
    </row>
    <row r="62" spans="1:10" s="14" customFormat="1" ht="45" customHeight="1" x14ac:dyDescent="0.25">
      <c r="A62" s="242"/>
      <c r="B62" s="253"/>
      <c r="C62" s="15"/>
      <c r="D62" s="34" t="s">
        <v>34</v>
      </c>
      <c r="E62" s="213" t="s">
        <v>35</v>
      </c>
      <c r="F62" s="262"/>
      <c r="G62" s="216">
        <v>0</v>
      </c>
      <c r="H62" s="216"/>
      <c r="I62" s="34"/>
      <c r="J62" s="176">
        <f>H61*I62</f>
        <v>0</v>
      </c>
    </row>
    <row r="63" spans="1:10" s="14" customFormat="1" ht="45" customHeight="1" x14ac:dyDescent="0.25">
      <c r="A63" s="242"/>
      <c r="B63" s="253"/>
      <c r="C63" s="2"/>
      <c r="D63" s="6" t="s">
        <v>33</v>
      </c>
      <c r="E63" s="213"/>
      <c r="F63" s="262"/>
      <c r="G63" s="216">
        <v>0</v>
      </c>
      <c r="H63" s="216"/>
      <c r="I63" s="34"/>
      <c r="J63" s="176">
        <f>H61*I63</f>
        <v>0</v>
      </c>
    </row>
    <row r="64" spans="1:10" s="14" customFormat="1" ht="45" customHeight="1" x14ac:dyDescent="0.25">
      <c r="A64" s="242"/>
      <c r="B64" s="253"/>
      <c r="C64" s="15"/>
      <c r="D64" s="34" t="s">
        <v>34</v>
      </c>
      <c r="E64" s="213" t="s">
        <v>37</v>
      </c>
      <c r="F64" s="262"/>
      <c r="G64" s="216">
        <v>0</v>
      </c>
      <c r="H64" s="216"/>
      <c r="I64" s="34"/>
      <c r="J64" s="176">
        <f>H61*I64</f>
        <v>0</v>
      </c>
    </row>
    <row r="65" spans="1:10" s="14" customFormat="1" ht="49.5" customHeight="1" x14ac:dyDescent="0.25">
      <c r="A65" s="243"/>
      <c r="B65" s="254"/>
      <c r="C65" s="2"/>
      <c r="D65" s="6" t="s">
        <v>33</v>
      </c>
      <c r="E65" s="213"/>
      <c r="F65" s="263"/>
      <c r="G65" s="217">
        <v>0</v>
      </c>
      <c r="H65" s="217"/>
      <c r="I65" s="34"/>
      <c r="J65" s="176">
        <f>H61*I65</f>
        <v>0</v>
      </c>
    </row>
    <row r="66" spans="1:10" s="14" customFormat="1" ht="18" x14ac:dyDescent="0.25">
      <c r="A66" s="231" t="s">
        <v>39</v>
      </c>
      <c r="B66" s="203" t="s">
        <v>135</v>
      </c>
      <c r="C66" s="51"/>
      <c r="D66" s="80" t="s">
        <v>41</v>
      </c>
      <c r="E66" s="214" t="s">
        <v>25</v>
      </c>
      <c r="F66" s="244">
        <v>4</v>
      </c>
      <c r="G66" s="202">
        <v>18.106874999999999</v>
      </c>
      <c r="H66" s="202">
        <f>G66*4</f>
        <v>72.427499999999995</v>
      </c>
      <c r="I66" s="45"/>
      <c r="J66" s="181">
        <f>I66*H66</f>
        <v>0</v>
      </c>
    </row>
    <row r="67" spans="1:10" s="14" customFormat="1" ht="18" x14ac:dyDescent="0.25">
      <c r="A67" s="232"/>
      <c r="B67" s="203"/>
      <c r="C67" s="55"/>
      <c r="D67" s="80" t="s">
        <v>130</v>
      </c>
      <c r="E67" s="214"/>
      <c r="F67" s="244"/>
      <c r="G67" s="202">
        <v>0</v>
      </c>
      <c r="H67" s="202"/>
      <c r="I67" s="45"/>
      <c r="J67" s="181">
        <f>I67*H66</f>
        <v>0</v>
      </c>
    </row>
    <row r="68" spans="1:10" s="14" customFormat="1" ht="18" x14ac:dyDescent="0.25">
      <c r="A68" s="232"/>
      <c r="B68" s="203"/>
      <c r="C68" s="51"/>
      <c r="D68" s="80" t="s">
        <v>41</v>
      </c>
      <c r="E68" s="189" t="s">
        <v>127</v>
      </c>
      <c r="F68" s="210">
        <v>4</v>
      </c>
      <c r="G68" s="202">
        <v>0</v>
      </c>
      <c r="H68" s="202"/>
      <c r="I68" s="45"/>
      <c r="J68" s="181">
        <f>H66*I68</f>
        <v>0</v>
      </c>
    </row>
    <row r="69" spans="1:10" s="14" customFormat="1" ht="18" x14ac:dyDescent="0.25">
      <c r="A69" s="232"/>
      <c r="B69" s="203"/>
      <c r="C69" s="52"/>
      <c r="D69" s="80" t="s">
        <v>36</v>
      </c>
      <c r="E69" s="190"/>
      <c r="F69" s="211"/>
      <c r="G69" s="202">
        <v>0</v>
      </c>
      <c r="H69" s="202"/>
      <c r="I69" s="45"/>
      <c r="J69" s="181">
        <f>H66*I69</f>
        <v>0</v>
      </c>
    </row>
    <row r="70" spans="1:10" s="14" customFormat="1" ht="18" x14ac:dyDescent="0.25">
      <c r="A70" s="232"/>
      <c r="B70" s="203"/>
      <c r="C70" s="53"/>
      <c r="D70" s="80" t="s">
        <v>131</v>
      </c>
      <c r="E70" s="190"/>
      <c r="F70" s="211"/>
      <c r="G70" s="202">
        <v>0</v>
      </c>
      <c r="H70" s="202"/>
      <c r="I70" s="45"/>
      <c r="J70" s="181">
        <f>H66*I70</f>
        <v>0</v>
      </c>
    </row>
    <row r="71" spans="1:10" s="14" customFormat="1" ht="18" x14ac:dyDescent="0.25">
      <c r="A71" s="232"/>
      <c r="B71" s="203"/>
      <c r="C71" s="55"/>
      <c r="D71" s="80" t="s">
        <v>130</v>
      </c>
      <c r="E71" s="191"/>
      <c r="F71" s="212"/>
      <c r="G71" s="202">
        <v>0</v>
      </c>
      <c r="H71" s="202"/>
      <c r="I71" s="45"/>
      <c r="J71" s="181">
        <f>I71*H66</f>
        <v>0</v>
      </c>
    </row>
    <row r="72" spans="1:10" s="14" customFormat="1" ht="18" x14ac:dyDescent="0.25">
      <c r="A72" s="232"/>
      <c r="B72" s="203"/>
      <c r="C72" s="51"/>
      <c r="D72" s="80" t="s">
        <v>41</v>
      </c>
      <c r="E72" s="189" t="s">
        <v>128</v>
      </c>
      <c r="F72" s="210">
        <v>4</v>
      </c>
      <c r="G72" s="202">
        <v>0</v>
      </c>
      <c r="H72" s="202"/>
      <c r="I72" s="45"/>
      <c r="J72" s="181">
        <f>I72*H66</f>
        <v>0</v>
      </c>
    </row>
    <row r="73" spans="1:10" s="14" customFormat="1" ht="18" x14ac:dyDescent="0.25">
      <c r="A73" s="232"/>
      <c r="B73" s="203"/>
      <c r="C73" s="52"/>
      <c r="D73" s="80" t="s">
        <v>36</v>
      </c>
      <c r="E73" s="190"/>
      <c r="F73" s="211"/>
      <c r="G73" s="202">
        <v>0</v>
      </c>
      <c r="H73" s="202"/>
      <c r="I73" s="45"/>
      <c r="J73" s="181">
        <f>I73*H66</f>
        <v>0</v>
      </c>
    </row>
    <row r="74" spans="1:10" s="14" customFormat="1" ht="18" x14ac:dyDescent="0.25">
      <c r="A74" s="232"/>
      <c r="B74" s="203"/>
      <c r="C74" s="55"/>
      <c r="D74" s="80" t="s">
        <v>130</v>
      </c>
      <c r="E74" s="191"/>
      <c r="F74" s="212"/>
      <c r="G74" s="202">
        <v>0</v>
      </c>
      <c r="H74" s="202"/>
      <c r="I74" s="45"/>
      <c r="J74" s="181">
        <f>I74*H66</f>
        <v>0</v>
      </c>
    </row>
    <row r="75" spans="1:10" s="14" customFormat="1" ht="18" x14ac:dyDescent="0.25">
      <c r="A75" s="232"/>
      <c r="B75" s="203"/>
      <c r="C75" s="51"/>
      <c r="D75" s="80" t="s">
        <v>41</v>
      </c>
      <c r="E75" s="189" t="s">
        <v>115</v>
      </c>
      <c r="F75" s="210">
        <v>4</v>
      </c>
      <c r="G75" s="202">
        <v>0</v>
      </c>
      <c r="H75" s="202"/>
      <c r="I75" s="45"/>
      <c r="J75" s="181">
        <f>I75*H66</f>
        <v>0</v>
      </c>
    </row>
    <row r="76" spans="1:10" s="14" customFormat="1" ht="18" x14ac:dyDescent="0.25">
      <c r="A76" s="232"/>
      <c r="B76" s="203"/>
      <c r="C76" s="52"/>
      <c r="D76" s="80" t="s">
        <v>36</v>
      </c>
      <c r="E76" s="190"/>
      <c r="F76" s="211"/>
      <c r="G76" s="202">
        <v>0</v>
      </c>
      <c r="H76" s="202"/>
      <c r="I76" s="45"/>
      <c r="J76" s="181">
        <f>I76*H66</f>
        <v>0</v>
      </c>
    </row>
    <row r="77" spans="1:10" s="14" customFormat="1" ht="18" x14ac:dyDescent="0.25">
      <c r="A77" s="232"/>
      <c r="B77" s="203"/>
      <c r="C77" s="53"/>
      <c r="D77" s="80" t="s">
        <v>129</v>
      </c>
      <c r="E77" s="190"/>
      <c r="F77" s="211"/>
      <c r="G77" s="202">
        <v>0</v>
      </c>
      <c r="H77" s="202"/>
      <c r="I77" s="45"/>
      <c r="J77" s="181">
        <f>I77*G66</f>
        <v>0</v>
      </c>
    </row>
    <row r="78" spans="1:10" s="14" customFormat="1" ht="18" x14ac:dyDescent="0.25">
      <c r="A78" s="232"/>
      <c r="B78" s="203"/>
      <c r="C78" s="54"/>
      <c r="D78" s="80" t="s">
        <v>42</v>
      </c>
      <c r="E78" s="190"/>
      <c r="F78" s="211"/>
      <c r="G78" s="202">
        <v>0</v>
      </c>
      <c r="H78" s="202"/>
      <c r="I78" s="45"/>
      <c r="J78" s="181">
        <f>I78*H66</f>
        <v>0</v>
      </c>
    </row>
    <row r="79" spans="1:10" s="14" customFormat="1" ht="18" x14ac:dyDescent="0.25">
      <c r="A79" s="232"/>
      <c r="B79" s="203"/>
      <c r="C79" s="55"/>
      <c r="D79" s="80" t="s">
        <v>109</v>
      </c>
      <c r="E79" s="191"/>
      <c r="F79" s="212"/>
      <c r="G79" s="202">
        <v>0</v>
      </c>
      <c r="H79" s="202"/>
      <c r="I79" s="45"/>
      <c r="J79" s="181">
        <f>I79*H66</f>
        <v>0</v>
      </c>
    </row>
    <row r="80" spans="1:10" s="3" customFormat="1" ht="70.5" customHeight="1" x14ac:dyDescent="0.25">
      <c r="A80" s="241"/>
      <c r="B80" s="252" t="s">
        <v>40</v>
      </c>
      <c r="C80" s="187" t="s">
        <v>34</v>
      </c>
      <c r="D80" s="188"/>
      <c r="E80" s="130" t="s">
        <v>159</v>
      </c>
      <c r="F80" s="131">
        <v>7</v>
      </c>
      <c r="G80" s="208">
        <v>12.071249999999999</v>
      </c>
      <c r="H80" s="168">
        <f>G80*F80</f>
        <v>84.498750000000001</v>
      </c>
      <c r="I80" s="81"/>
      <c r="J80" s="176">
        <f>I80*H80</f>
        <v>0</v>
      </c>
    </row>
    <row r="81" spans="1:10" s="3" customFormat="1" ht="70.5" customHeight="1" x14ac:dyDescent="0.25">
      <c r="A81" s="242"/>
      <c r="B81" s="253"/>
      <c r="C81" s="192" t="s">
        <v>132</v>
      </c>
      <c r="D81" s="193"/>
      <c r="E81" s="132" t="s">
        <v>157</v>
      </c>
      <c r="F81" s="133">
        <v>4</v>
      </c>
      <c r="G81" s="220">
        <v>0</v>
      </c>
      <c r="H81" s="168">
        <f>F81*G80</f>
        <v>48.284999999999997</v>
      </c>
      <c r="I81" s="134"/>
      <c r="J81" s="176">
        <f>I81*H81</f>
        <v>0</v>
      </c>
    </row>
    <row r="82" spans="1:10" s="3" customFormat="1" ht="70.5" customHeight="1" x14ac:dyDescent="0.25">
      <c r="A82" s="243"/>
      <c r="B82" s="254"/>
      <c r="C82" s="194"/>
      <c r="D82" s="195"/>
      <c r="E82" s="132" t="s">
        <v>160</v>
      </c>
      <c r="F82" s="133">
        <v>8</v>
      </c>
      <c r="G82" s="209">
        <v>0</v>
      </c>
      <c r="H82" s="168">
        <f>F82*G80</f>
        <v>96.57</v>
      </c>
      <c r="I82" s="134"/>
      <c r="J82" s="176">
        <f>I82*H82</f>
        <v>0</v>
      </c>
    </row>
    <row r="83" spans="1:10" s="14" customFormat="1" ht="78.75" customHeight="1" x14ac:dyDescent="0.25">
      <c r="A83" s="231" t="s">
        <v>48</v>
      </c>
      <c r="B83" s="234" t="s">
        <v>49</v>
      </c>
      <c r="C83" s="56"/>
      <c r="D83" s="57" t="s">
        <v>111</v>
      </c>
      <c r="E83" s="235" t="s">
        <v>51</v>
      </c>
      <c r="F83" s="259">
        <v>8</v>
      </c>
      <c r="G83" s="218">
        <v>18.106874999999999</v>
      </c>
      <c r="H83" s="218">
        <f>G83*F83</f>
        <v>144.85499999999999</v>
      </c>
      <c r="I83" s="44"/>
      <c r="J83" s="183">
        <f>H83*I83</f>
        <v>0</v>
      </c>
    </row>
    <row r="84" spans="1:10" s="14" customFormat="1" ht="78.75" customHeight="1" x14ac:dyDescent="0.25">
      <c r="A84" s="232"/>
      <c r="B84" s="234"/>
      <c r="C84" s="58"/>
      <c r="D84" s="57" t="s">
        <v>110</v>
      </c>
      <c r="E84" s="235"/>
      <c r="F84" s="259"/>
      <c r="G84" s="218">
        <v>0</v>
      </c>
      <c r="H84" s="219"/>
      <c r="I84" s="44"/>
      <c r="J84" s="183">
        <f>H83*I84</f>
        <v>0</v>
      </c>
    </row>
    <row r="85" spans="1:10" s="14" customFormat="1" ht="78.75" customHeight="1" x14ac:dyDescent="0.25">
      <c r="A85" s="232"/>
      <c r="B85" s="234"/>
      <c r="C85" s="93"/>
      <c r="D85" s="92" t="s">
        <v>112</v>
      </c>
      <c r="E85" s="235"/>
      <c r="F85" s="259"/>
      <c r="G85" s="218">
        <v>0</v>
      </c>
      <c r="H85" s="219"/>
      <c r="I85" s="44"/>
      <c r="J85" s="183">
        <f>I85*H83</f>
        <v>0</v>
      </c>
    </row>
    <row r="86" spans="1:10" s="14" customFormat="1" ht="78.75" customHeight="1" x14ac:dyDescent="0.25">
      <c r="A86" s="233"/>
      <c r="B86" s="234"/>
      <c r="C86" s="59"/>
      <c r="D86" s="57" t="s">
        <v>50</v>
      </c>
      <c r="E86" s="235"/>
      <c r="F86" s="259"/>
      <c r="G86" s="218">
        <v>0</v>
      </c>
      <c r="H86" s="219"/>
      <c r="I86" s="44"/>
      <c r="J86" s="183">
        <f>H83*I86</f>
        <v>0</v>
      </c>
    </row>
    <row r="87" spans="1:10" s="14" customFormat="1" ht="43.5" customHeight="1" x14ac:dyDescent="0.25">
      <c r="A87" s="231"/>
      <c r="B87" s="252" t="s">
        <v>55</v>
      </c>
      <c r="C87" s="60" t="s">
        <v>56</v>
      </c>
      <c r="D87" s="61" t="s">
        <v>4</v>
      </c>
      <c r="E87" s="249" t="s">
        <v>125</v>
      </c>
      <c r="F87" s="196">
        <v>9</v>
      </c>
      <c r="G87" s="202">
        <v>14.083124999999999</v>
      </c>
      <c r="H87" s="198">
        <f>F87*G87</f>
        <v>126.74812499999999</v>
      </c>
      <c r="I87" s="67"/>
      <c r="J87" s="184">
        <f>I87*H87</f>
        <v>0</v>
      </c>
    </row>
    <row r="88" spans="1:10" s="14" customFormat="1" ht="43.5" customHeight="1" x14ac:dyDescent="0.25">
      <c r="A88" s="232"/>
      <c r="B88" s="253"/>
      <c r="C88" s="66"/>
      <c r="D88" s="61" t="s">
        <v>60</v>
      </c>
      <c r="E88" s="250"/>
      <c r="F88" s="201"/>
      <c r="G88" s="202">
        <v>0</v>
      </c>
      <c r="H88" s="199"/>
      <c r="I88" s="67"/>
      <c r="J88" s="184">
        <f>I88*H87</f>
        <v>0</v>
      </c>
    </row>
    <row r="89" spans="1:10" s="14" customFormat="1" ht="43.5" customHeight="1" x14ac:dyDescent="0.25">
      <c r="A89" s="232"/>
      <c r="B89" s="253"/>
      <c r="C89" s="91"/>
      <c r="D89" s="88" t="s">
        <v>143</v>
      </c>
      <c r="E89" s="250"/>
      <c r="F89" s="201"/>
      <c r="G89" s="202">
        <v>0</v>
      </c>
      <c r="H89" s="199"/>
      <c r="I89" s="82"/>
      <c r="J89" s="184">
        <f>I89*H87</f>
        <v>0</v>
      </c>
    </row>
    <row r="90" spans="1:10" s="14" customFormat="1" ht="43.5" customHeight="1" x14ac:dyDescent="0.25">
      <c r="A90" s="232"/>
      <c r="B90" s="253"/>
      <c r="C90" s="63"/>
      <c r="D90" s="61" t="s">
        <v>38</v>
      </c>
      <c r="E90" s="250"/>
      <c r="F90" s="201"/>
      <c r="G90" s="202">
        <v>0</v>
      </c>
      <c r="H90" s="199"/>
      <c r="I90" s="67"/>
      <c r="J90" s="184">
        <f>I90*H87</f>
        <v>0</v>
      </c>
    </row>
    <row r="91" spans="1:10" s="14" customFormat="1" ht="43.5" customHeight="1" x14ac:dyDescent="0.25">
      <c r="A91" s="232"/>
      <c r="B91" s="253"/>
      <c r="C91" s="64"/>
      <c r="D91" s="61" t="s">
        <v>58</v>
      </c>
      <c r="E91" s="251"/>
      <c r="F91" s="197"/>
      <c r="G91" s="202">
        <v>0</v>
      </c>
      <c r="H91" s="200"/>
      <c r="I91" s="67"/>
      <c r="J91" s="184">
        <f>I91*H87</f>
        <v>0</v>
      </c>
    </row>
    <row r="92" spans="1:10" s="14" customFormat="1" ht="43.5" customHeight="1" x14ac:dyDescent="0.25">
      <c r="A92" s="232"/>
      <c r="B92" s="253"/>
      <c r="C92" s="65"/>
      <c r="D92" s="61" t="s">
        <v>59</v>
      </c>
      <c r="E92" s="136" t="s">
        <v>154</v>
      </c>
      <c r="F92" s="196">
        <v>5</v>
      </c>
      <c r="G92" s="202">
        <v>0</v>
      </c>
      <c r="H92" s="198">
        <f>G87*F92</f>
        <v>70.415624999999991</v>
      </c>
      <c r="I92" s="67"/>
      <c r="J92" s="184">
        <f>I92*H92</f>
        <v>0</v>
      </c>
    </row>
    <row r="93" spans="1:10" s="14" customFormat="1" ht="43.5" customHeight="1" x14ac:dyDescent="0.25">
      <c r="A93" s="232"/>
      <c r="B93" s="253"/>
      <c r="C93" s="62"/>
      <c r="D93" s="61" t="s">
        <v>112</v>
      </c>
      <c r="E93" s="136" t="s">
        <v>155</v>
      </c>
      <c r="F93" s="197"/>
      <c r="G93" s="202">
        <v>0</v>
      </c>
      <c r="H93" s="200"/>
      <c r="I93" s="67"/>
      <c r="J93" s="184">
        <f>I93*H92</f>
        <v>0</v>
      </c>
    </row>
    <row r="94" spans="1:10" s="3" customFormat="1" ht="100.5" customHeight="1" x14ac:dyDescent="0.25">
      <c r="A94" s="236"/>
      <c r="B94" s="227" t="s">
        <v>147</v>
      </c>
      <c r="C94" s="187" t="s">
        <v>161</v>
      </c>
      <c r="D94" s="188"/>
      <c r="E94" s="204" t="s">
        <v>148</v>
      </c>
      <c r="F94" s="206">
        <v>6</v>
      </c>
      <c r="G94" s="186">
        <v>12.071249999999999</v>
      </c>
      <c r="H94" s="208">
        <f>F94*G94</f>
        <v>72.427499999999995</v>
      </c>
      <c r="I94" s="111"/>
      <c r="J94" s="176">
        <f>I94*H94</f>
        <v>0</v>
      </c>
    </row>
    <row r="95" spans="1:10" s="3" customFormat="1" ht="100.5" customHeight="1" x14ac:dyDescent="0.25">
      <c r="A95" s="236"/>
      <c r="B95" s="227"/>
      <c r="C95" s="187" t="s">
        <v>59</v>
      </c>
      <c r="D95" s="188"/>
      <c r="E95" s="205"/>
      <c r="F95" s="207"/>
      <c r="G95" s="186">
        <v>0</v>
      </c>
      <c r="H95" s="209"/>
      <c r="I95" s="111"/>
      <c r="J95" s="176">
        <f>I95*H94</f>
        <v>0</v>
      </c>
    </row>
    <row r="96" spans="1:10" s="1" customFormat="1" ht="197.25" customHeight="1" x14ac:dyDescent="0.25">
      <c r="A96" s="76"/>
      <c r="B96" s="77" t="s">
        <v>62</v>
      </c>
      <c r="C96" s="71" t="s">
        <v>116</v>
      </c>
      <c r="D96" s="74" t="s">
        <v>117</v>
      </c>
      <c r="E96" s="71" t="s">
        <v>63</v>
      </c>
      <c r="F96" s="72">
        <v>6</v>
      </c>
      <c r="G96" s="171">
        <v>8.0474999999999994</v>
      </c>
      <c r="H96" s="172">
        <f>G96*F96</f>
        <v>48.284999999999997</v>
      </c>
      <c r="I96" s="49"/>
      <c r="J96" s="176">
        <f>I96*H96</f>
        <v>0</v>
      </c>
    </row>
    <row r="97" spans="1:10" s="3" customFormat="1" ht="208.5" customHeight="1" x14ac:dyDescent="0.25">
      <c r="A97" s="126" t="s">
        <v>11</v>
      </c>
      <c r="B97" s="123" t="s">
        <v>64</v>
      </c>
      <c r="C97" s="20"/>
      <c r="D97" s="124" t="s">
        <v>66</v>
      </c>
      <c r="E97" s="127" t="s">
        <v>65</v>
      </c>
      <c r="F97" s="122">
        <v>8</v>
      </c>
      <c r="G97" s="164">
        <v>12.071249999999999</v>
      </c>
      <c r="H97" s="164">
        <f>G97*8</f>
        <v>96.57</v>
      </c>
      <c r="I97" s="34"/>
      <c r="J97" s="176">
        <f>H97*I97</f>
        <v>0</v>
      </c>
    </row>
    <row r="98" spans="1:10" s="3" customFormat="1" ht="39.75" customHeight="1" x14ac:dyDescent="0.25">
      <c r="A98" s="236"/>
      <c r="B98" s="227" t="s">
        <v>68</v>
      </c>
      <c r="C98" s="22"/>
      <c r="D98" s="30" t="s">
        <v>69</v>
      </c>
      <c r="E98" s="213" t="s">
        <v>57</v>
      </c>
      <c r="F98" s="238">
        <v>7</v>
      </c>
      <c r="G98" s="186">
        <v>12.071249999999999</v>
      </c>
      <c r="H98" s="186">
        <f>F98*G98</f>
        <v>84.498750000000001</v>
      </c>
      <c r="I98" s="34"/>
      <c r="J98" s="176">
        <f>H98*I98</f>
        <v>0</v>
      </c>
    </row>
    <row r="99" spans="1:10" s="3" customFormat="1" ht="39.75" customHeight="1" x14ac:dyDescent="0.25">
      <c r="A99" s="236"/>
      <c r="B99" s="227"/>
      <c r="C99" s="19"/>
      <c r="D99" s="30" t="s">
        <v>70</v>
      </c>
      <c r="E99" s="213"/>
      <c r="F99" s="238"/>
      <c r="G99" s="186">
        <v>0</v>
      </c>
      <c r="H99" s="186"/>
      <c r="I99" s="34"/>
      <c r="J99" s="176">
        <f>H98*I99</f>
        <v>0</v>
      </c>
    </row>
    <row r="100" spans="1:10" s="3" customFormat="1" ht="39.75" customHeight="1" x14ac:dyDescent="0.25">
      <c r="A100" s="236"/>
      <c r="B100" s="227"/>
      <c r="C100" s="22"/>
      <c r="D100" s="30" t="s">
        <v>69</v>
      </c>
      <c r="E100" s="245" t="s">
        <v>61</v>
      </c>
      <c r="F100" s="206">
        <v>5</v>
      </c>
      <c r="G100" s="186">
        <v>0</v>
      </c>
      <c r="H100" s="208">
        <f>F100*G98</f>
        <v>60.356249999999996</v>
      </c>
      <c r="I100" s="34"/>
      <c r="J100" s="176">
        <f>H100*I100</f>
        <v>0</v>
      </c>
    </row>
    <row r="101" spans="1:10" s="3" customFormat="1" ht="39.75" customHeight="1" x14ac:dyDescent="0.25">
      <c r="A101" s="236"/>
      <c r="B101" s="227"/>
      <c r="C101" s="19"/>
      <c r="D101" s="30" t="s">
        <v>70</v>
      </c>
      <c r="E101" s="246"/>
      <c r="F101" s="248"/>
      <c r="G101" s="186">
        <v>0</v>
      </c>
      <c r="H101" s="220"/>
      <c r="I101" s="34"/>
      <c r="J101" s="176">
        <f>H100*I101</f>
        <v>0</v>
      </c>
    </row>
    <row r="102" spans="1:10" s="3" customFormat="1" ht="39.75" customHeight="1" x14ac:dyDescent="0.25">
      <c r="A102" s="236"/>
      <c r="B102" s="227"/>
      <c r="C102" s="116"/>
      <c r="D102" s="119" t="s">
        <v>71</v>
      </c>
      <c r="E102" s="247"/>
      <c r="F102" s="207"/>
      <c r="G102" s="186">
        <v>0</v>
      </c>
      <c r="H102" s="209"/>
      <c r="I102" s="78"/>
      <c r="J102" s="176">
        <f>H100*I102</f>
        <v>0</v>
      </c>
    </row>
    <row r="103" spans="1:10" s="3" customFormat="1" ht="39.75" customHeight="1" x14ac:dyDescent="0.25">
      <c r="A103" s="236"/>
      <c r="B103" s="227"/>
      <c r="C103" s="239" t="s">
        <v>34</v>
      </c>
      <c r="D103" s="240"/>
      <c r="E103" s="117" t="s">
        <v>151</v>
      </c>
      <c r="F103" s="114">
        <v>3</v>
      </c>
      <c r="G103" s="186">
        <v>0</v>
      </c>
      <c r="H103" s="168">
        <f>G98*F103</f>
        <v>36.213749999999997</v>
      </c>
      <c r="I103" s="34"/>
      <c r="J103" s="176">
        <f>H100*I103</f>
        <v>0</v>
      </c>
    </row>
    <row r="104" spans="1:10" s="3" customFormat="1" ht="106.5" customHeight="1" x14ac:dyDescent="0.25">
      <c r="A104" s="236"/>
      <c r="B104" s="227" t="s">
        <v>72</v>
      </c>
      <c r="C104" s="34"/>
      <c r="D104" s="34" t="s">
        <v>73</v>
      </c>
      <c r="E104" s="213" t="s">
        <v>74</v>
      </c>
      <c r="F104" s="238">
        <v>9</v>
      </c>
      <c r="G104" s="186">
        <v>10.059374999999999</v>
      </c>
      <c r="H104" s="186">
        <f>G104*9</f>
        <v>90.534374999999997</v>
      </c>
      <c r="I104" s="34"/>
      <c r="J104" s="176">
        <f>H104*I104</f>
        <v>0</v>
      </c>
    </row>
    <row r="105" spans="1:10" s="3" customFormat="1" ht="106.5" customHeight="1" x14ac:dyDescent="0.25">
      <c r="A105" s="236"/>
      <c r="B105" s="227"/>
      <c r="C105" s="34"/>
      <c r="D105" s="34" t="s">
        <v>75</v>
      </c>
      <c r="E105" s="213"/>
      <c r="F105" s="238"/>
      <c r="G105" s="186">
        <v>0</v>
      </c>
      <c r="H105" s="186"/>
      <c r="I105" s="34"/>
      <c r="J105" s="176">
        <f>H104*I105</f>
        <v>0</v>
      </c>
    </row>
    <row r="106" spans="1:10" s="3" customFormat="1" ht="107.25" customHeight="1" x14ac:dyDescent="0.25">
      <c r="A106" s="236"/>
      <c r="B106" s="227" t="s">
        <v>141</v>
      </c>
      <c r="C106" s="187" t="s">
        <v>38</v>
      </c>
      <c r="D106" s="188"/>
      <c r="E106" s="237">
        <v>1.781087962962963</v>
      </c>
      <c r="F106" s="238">
        <v>3</v>
      </c>
      <c r="G106" s="186">
        <v>12.071249999999999</v>
      </c>
      <c r="H106" s="186">
        <f>G106*F106</f>
        <v>36.213749999999997</v>
      </c>
      <c r="I106" s="81"/>
      <c r="J106" s="176">
        <f>I106*H106</f>
        <v>0</v>
      </c>
    </row>
    <row r="107" spans="1:10" s="3" customFormat="1" ht="107.25" customHeight="1" x14ac:dyDescent="0.25">
      <c r="A107" s="236"/>
      <c r="B107" s="227"/>
      <c r="C107" s="187" t="s">
        <v>140</v>
      </c>
      <c r="D107" s="188"/>
      <c r="E107" s="213"/>
      <c r="F107" s="238"/>
      <c r="G107" s="186">
        <v>0</v>
      </c>
      <c r="H107" s="186"/>
      <c r="I107" s="81"/>
      <c r="J107" s="176">
        <f>I107*H106</f>
        <v>0</v>
      </c>
    </row>
  </sheetData>
  <mergeCells count="154">
    <mergeCell ref="A48:A60"/>
    <mergeCell ref="A45:A47"/>
    <mergeCell ref="E48:E51"/>
    <mergeCell ref="A43:A44"/>
    <mergeCell ref="B46:B47"/>
    <mergeCell ref="H5:H6"/>
    <mergeCell ref="G22:G25"/>
    <mergeCell ref="E11:E12"/>
    <mergeCell ref="F11:F12"/>
    <mergeCell ref="A22:A25"/>
    <mergeCell ref="B22:B25"/>
    <mergeCell ref="E22:E25"/>
    <mergeCell ref="H22:H25"/>
    <mergeCell ref="E13:E14"/>
    <mergeCell ref="F13:F14"/>
    <mergeCell ref="A11:A12"/>
    <mergeCell ref="B11:B12"/>
    <mergeCell ref="C7:D7"/>
    <mergeCell ref="B5:B6"/>
    <mergeCell ref="E5:E6"/>
    <mergeCell ref="F9:F10"/>
    <mergeCell ref="G5:G6"/>
    <mergeCell ref="A35:A36"/>
    <mergeCell ref="G35:G36"/>
    <mergeCell ref="A32:A33"/>
    <mergeCell ref="A39:A41"/>
    <mergeCell ref="B39:B41"/>
    <mergeCell ref="G39:G41"/>
    <mergeCell ref="B3:B4"/>
    <mergeCell ref="E3:E4"/>
    <mergeCell ref="F3:F4"/>
    <mergeCell ref="G3:G4"/>
    <mergeCell ref="G11:G12"/>
    <mergeCell ref="G9:G10"/>
    <mergeCell ref="B43:B44"/>
    <mergeCell ref="E43:E44"/>
    <mergeCell ref="F43:F44"/>
    <mergeCell ref="C44:D44"/>
    <mergeCell ref="G13:G14"/>
    <mergeCell ref="H13:H14"/>
    <mergeCell ref="H43:H44"/>
    <mergeCell ref="G43:G44"/>
    <mergeCell ref="F35:F36"/>
    <mergeCell ref="F22:F25"/>
    <mergeCell ref="B35:B36"/>
    <mergeCell ref="B32:B33"/>
    <mergeCell ref="C23:D23"/>
    <mergeCell ref="E35:E36"/>
    <mergeCell ref="G18:G20"/>
    <mergeCell ref="G32:G33"/>
    <mergeCell ref="C24:D24"/>
    <mergeCell ref="C1:D1"/>
    <mergeCell ref="A21:I21"/>
    <mergeCell ref="C16:D16"/>
    <mergeCell ref="A17:I17"/>
    <mergeCell ref="A18:A20"/>
    <mergeCell ref="A13:A14"/>
    <mergeCell ref="B13:B14"/>
    <mergeCell ref="H18:H20"/>
    <mergeCell ref="F5:F6"/>
    <mergeCell ref="A5:A6"/>
    <mergeCell ref="H3:H4"/>
    <mergeCell ref="A3:A4"/>
    <mergeCell ref="B18:B20"/>
    <mergeCell ref="E18:E20"/>
    <mergeCell ref="F18:F20"/>
    <mergeCell ref="A2:I2"/>
    <mergeCell ref="A9:A10"/>
    <mergeCell ref="B9:B10"/>
    <mergeCell ref="E9:E10"/>
    <mergeCell ref="H9:H10"/>
    <mergeCell ref="H11:H12"/>
    <mergeCell ref="B61:B65"/>
    <mergeCell ref="H35:H36"/>
    <mergeCell ref="H39:H41"/>
    <mergeCell ref="A61:A65"/>
    <mergeCell ref="B104:B105"/>
    <mergeCell ref="B87:B93"/>
    <mergeCell ref="F104:F105"/>
    <mergeCell ref="A94:A95"/>
    <mergeCell ref="A87:A93"/>
    <mergeCell ref="E64:E65"/>
    <mergeCell ref="F83:F86"/>
    <mergeCell ref="F72:F74"/>
    <mergeCell ref="F45:F47"/>
    <mergeCell ref="G83:G86"/>
    <mergeCell ref="B80:B82"/>
    <mergeCell ref="G80:G82"/>
    <mergeCell ref="F61:F65"/>
    <mergeCell ref="E62:E63"/>
    <mergeCell ref="G66:G79"/>
    <mergeCell ref="G94:G95"/>
    <mergeCell ref="C95:D95"/>
    <mergeCell ref="C94:D94"/>
    <mergeCell ref="G87:G93"/>
    <mergeCell ref="E45:E47"/>
    <mergeCell ref="A83:A86"/>
    <mergeCell ref="B83:B86"/>
    <mergeCell ref="E83:E86"/>
    <mergeCell ref="A98:A103"/>
    <mergeCell ref="E72:E74"/>
    <mergeCell ref="A106:A107"/>
    <mergeCell ref="B106:B107"/>
    <mergeCell ref="E106:E107"/>
    <mergeCell ref="F106:F107"/>
    <mergeCell ref="C80:D80"/>
    <mergeCell ref="C103:D103"/>
    <mergeCell ref="A66:A79"/>
    <mergeCell ref="A104:A105"/>
    <mergeCell ref="A80:A82"/>
    <mergeCell ref="F66:F67"/>
    <mergeCell ref="E98:E99"/>
    <mergeCell ref="F75:F79"/>
    <mergeCell ref="B98:B103"/>
    <mergeCell ref="E100:E102"/>
    <mergeCell ref="F98:F99"/>
    <mergeCell ref="B94:B95"/>
    <mergeCell ref="F100:F102"/>
    <mergeCell ref="E68:E71"/>
    <mergeCell ref="E87:E91"/>
    <mergeCell ref="H45:H47"/>
    <mergeCell ref="G45:G47"/>
    <mergeCell ref="H66:H79"/>
    <mergeCell ref="C106:D106"/>
    <mergeCell ref="B66:B79"/>
    <mergeCell ref="E94:E95"/>
    <mergeCell ref="F94:F95"/>
    <mergeCell ref="H94:H95"/>
    <mergeCell ref="G104:G105"/>
    <mergeCell ref="F68:F71"/>
    <mergeCell ref="E104:E105"/>
    <mergeCell ref="E66:E67"/>
    <mergeCell ref="G106:G107"/>
    <mergeCell ref="G61:G65"/>
    <mergeCell ref="H83:H86"/>
    <mergeCell ref="H98:H99"/>
    <mergeCell ref="H100:H102"/>
    <mergeCell ref="H48:H60"/>
    <mergeCell ref="H61:H65"/>
    <mergeCell ref="G48:G60"/>
    <mergeCell ref="F48:F60"/>
    <mergeCell ref="B48:B60"/>
    <mergeCell ref="E52:E56"/>
    <mergeCell ref="E57:E60"/>
    <mergeCell ref="H106:H107"/>
    <mergeCell ref="C107:D107"/>
    <mergeCell ref="G98:G103"/>
    <mergeCell ref="E75:E79"/>
    <mergeCell ref="C81:D82"/>
    <mergeCell ref="F92:F93"/>
    <mergeCell ref="H87:H91"/>
    <mergeCell ref="H92:H93"/>
    <mergeCell ref="H104:H105"/>
    <mergeCell ref="F87:F9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sklad01</dc:creator>
  <cp:lastModifiedBy>HomeUser</cp:lastModifiedBy>
  <cp:lastPrinted>2018-03-30T08:41:41Z</cp:lastPrinted>
  <dcterms:created xsi:type="dcterms:W3CDTF">2018-01-24T06:44:26Z</dcterms:created>
  <dcterms:modified xsi:type="dcterms:W3CDTF">2018-05-28T06:31:10Z</dcterms:modified>
</cp:coreProperties>
</file>