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defaultThemeVersion="124226"/>
  <xr:revisionPtr revIDLastSave="0" documentId="13_ncr:1_{DCD52290-33A6-4346-AEAE-EB4697BD2557}" xr6:coauthVersionLast="43" xr6:coauthVersionMax="43" xr10:uidLastSave="{00000000-0000-0000-0000-000000000000}"/>
  <bookViews>
    <workbookView xWindow="-120" yWindow="-120" windowWidth="20730" windowHeight="11310" tabRatio="408" xr2:uid="{00000000-000D-0000-FFFF-FFFF00000000}"/>
  </bookViews>
  <sheets>
    <sheet name="ПРАЙС ХОЗ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9" i="1" l="1"/>
  <c r="E89" i="1" s="1"/>
  <c r="H89" i="1"/>
  <c r="F90" i="1"/>
  <c r="E90" i="1" s="1"/>
  <c r="H90" i="1"/>
  <c r="F88" i="1" l="1"/>
  <c r="E88" i="1" s="1"/>
  <c r="H88" i="1"/>
  <c r="F87" i="1"/>
  <c r="E87" i="1" s="1"/>
  <c r="H87" i="1"/>
  <c r="F96" i="1"/>
  <c r="E96" i="1" s="1"/>
  <c r="H96" i="1"/>
  <c r="F56" i="1"/>
  <c r="E56" i="1" s="1"/>
  <c r="H56" i="1"/>
  <c r="F51" i="1" l="1"/>
  <c r="E51" i="1" s="1"/>
  <c r="H51" i="1"/>
  <c r="F29" i="1" l="1"/>
  <c r="E29" i="1" s="1"/>
  <c r="H29" i="1"/>
  <c r="F66" i="1" l="1"/>
  <c r="E66" i="1" s="1"/>
  <c r="H66" i="1"/>
  <c r="F82" i="1" l="1"/>
  <c r="E82" i="1" s="1"/>
  <c r="H82" i="1"/>
  <c r="H167" i="1" l="1"/>
  <c r="F160" i="1" l="1"/>
  <c r="E160" i="1" s="1"/>
  <c r="H160" i="1"/>
  <c r="F45" i="1" l="1"/>
  <c r="E45" i="1" s="1"/>
  <c r="H45" i="1"/>
  <c r="F46" i="1"/>
  <c r="E46" i="1" s="1"/>
  <c r="H46" i="1"/>
  <c r="H39" i="1" l="1"/>
  <c r="H41" i="1"/>
  <c r="H101" i="1" l="1"/>
  <c r="H102" i="1"/>
  <c r="F42" i="1" l="1"/>
  <c r="E42" i="1" s="1"/>
  <c r="F74" i="1" l="1"/>
  <c r="E74" i="1" s="1"/>
  <c r="H74" i="1"/>
  <c r="H24" i="1" l="1"/>
  <c r="H25" i="1"/>
  <c r="H138" i="1" l="1"/>
  <c r="H27" i="1" l="1"/>
  <c r="H28" i="1"/>
  <c r="H21" i="1"/>
  <c r="H22" i="1"/>
  <c r="H23" i="1"/>
  <c r="F68" i="1" l="1"/>
  <c r="E68" i="1" s="1"/>
  <c r="H68" i="1"/>
  <c r="H81" i="1"/>
  <c r="H57" i="1"/>
  <c r="F184" i="1" l="1"/>
  <c r="E184" i="1" s="1"/>
  <c r="F183" i="1"/>
  <c r="E183" i="1" s="1"/>
  <c r="F182" i="1"/>
  <c r="E182" i="1" s="1"/>
  <c r="F181" i="1"/>
  <c r="E181" i="1" s="1"/>
  <c r="F180" i="1"/>
  <c r="E180" i="1" s="1"/>
  <c r="F179" i="1"/>
  <c r="E179" i="1" s="1"/>
  <c r="F25" i="1"/>
  <c r="E25" i="1" s="1"/>
  <c r="F24" i="1"/>
  <c r="E24" i="1" s="1"/>
  <c r="F41" i="1"/>
  <c r="E41" i="1" s="1"/>
  <c r="F40" i="1"/>
  <c r="E40" i="1" s="1"/>
  <c r="F39" i="1"/>
  <c r="E39" i="1" s="1"/>
  <c r="F38" i="1"/>
  <c r="E38" i="1" s="1"/>
  <c r="H37" i="1"/>
  <c r="F37" i="1"/>
  <c r="E37" i="1" s="1"/>
  <c r="H36" i="1"/>
  <c r="F36" i="1"/>
  <c r="E36" i="1" s="1"/>
  <c r="H35" i="1"/>
  <c r="F35" i="1"/>
  <c r="E35" i="1" s="1"/>
  <c r="H34" i="1"/>
  <c r="F34" i="1"/>
  <c r="E34" i="1" s="1"/>
  <c r="H33" i="1"/>
  <c r="F33" i="1"/>
  <c r="E33" i="1" s="1"/>
  <c r="H32" i="1"/>
  <c r="F32" i="1"/>
  <c r="E32" i="1" s="1"/>
  <c r="H31" i="1"/>
  <c r="F31" i="1"/>
  <c r="E31" i="1" s="1"/>
  <c r="H30" i="1"/>
  <c r="F30" i="1"/>
  <c r="E30" i="1" s="1"/>
  <c r="F28" i="1"/>
  <c r="E28" i="1" s="1"/>
  <c r="F27" i="1"/>
  <c r="E27" i="1" s="1"/>
  <c r="F23" i="1"/>
  <c r="E23" i="1" s="1"/>
  <c r="F22" i="1"/>
  <c r="E22" i="1" s="1"/>
  <c r="F21" i="1"/>
  <c r="E21" i="1" s="1"/>
  <c r="H20" i="1"/>
  <c r="H177" i="1"/>
  <c r="F177" i="1"/>
  <c r="E177" i="1" s="1"/>
  <c r="H175" i="1"/>
  <c r="F175" i="1"/>
  <c r="E175" i="1" s="1"/>
  <c r="H174" i="1"/>
  <c r="F174" i="1"/>
  <c r="E174" i="1" s="1"/>
  <c r="H173" i="1"/>
  <c r="F173" i="1"/>
  <c r="E173" i="1" s="1"/>
  <c r="H172" i="1"/>
  <c r="F172" i="1"/>
  <c r="E172" i="1" s="1"/>
  <c r="H171" i="1"/>
  <c r="F171" i="1"/>
  <c r="E171" i="1" s="1"/>
  <c r="H170" i="1"/>
  <c r="F170" i="1"/>
  <c r="E170" i="1" s="1"/>
  <c r="H169" i="1"/>
  <c r="F169" i="1"/>
  <c r="E169" i="1" s="1"/>
  <c r="H168" i="1"/>
  <c r="F168" i="1"/>
  <c r="E168" i="1" s="1"/>
  <c r="F167" i="1"/>
  <c r="E167" i="1" s="1"/>
  <c r="H166" i="1"/>
  <c r="F166" i="1"/>
  <c r="E166" i="1" s="1"/>
  <c r="H164" i="1"/>
  <c r="F164" i="1"/>
  <c r="E164" i="1" s="1"/>
  <c r="F163" i="1"/>
  <c r="E163" i="1" s="1"/>
  <c r="H162" i="1"/>
  <c r="F162" i="1"/>
  <c r="E162" i="1" s="1"/>
  <c r="H159" i="1"/>
  <c r="F159" i="1"/>
  <c r="E159" i="1" s="1"/>
  <c r="H158" i="1"/>
  <c r="F158" i="1"/>
  <c r="E158" i="1" s="1"/>
  <c r="H157" i="1"/>
  <c r="F157" i="1"/>
  <c r="E157" i="1" s="1"/>
  <c r="H156" i="1"/>
  <c r="F156" i="1"/>
  <c r="E156" i="1" s="1"/>
  <c r="H155" i="1"/>
  <c r="F155" i="1"/>
  <c r="E155" i="1" s="1"/>
  <c r="H154" i="1"/>
  <c r="F154" i="1"/>
  <c r="E154" i="1" s="1"/>
  <c r="H153" i="1"/>
  <c r="F153" i="1"/>
  <c r="E153" i="1" s="1"/>
  <c r="H152" i="1"/>
  <c r="F152" i="1"/>
  <c r="E152" i="1" s="1"/>
  <c r="H151" i="1"/>
  <c r="F151" i="1"/>
  <c r="E151" i="1" s="1"/>
  <c r="H150" i="1"/>
  <c r="F150" i="1"/>
  <c r="E150" i="1" s="1"/>
  <c r="F149" i="1"/>
  <c r="E149" i="1" s="1"/>
  <c r="F148" i="1"/>
  <c r="E148" i="1" s="1"/>
  <c r="H147" i="1"/>
  <c r="F147" i="1"/>
  <c r="E147" i="1" s="1"/>
  <c r="H146" i="1"/>
  <c r="F146" i="1"/>
  <c r="E146" i="1" s="1"/>
  <c r="F145" i="1"/>
  <c r="E145" i="1" s="1"/>
  <c r="H144" i="1"/>
  <c r="F144" i="1"/>
  <c r="E144" i="1" s="1"/>
  <c r="H143" i="1"/>
  <c r="F143" i="1"/>
  <c r="E143" i="1" s="1"/>
  <c r="F142" i="1"/>
  <c r="E142" i="1" s="1"/>
  <c r="H141" i="1"/>
  <c r="F141" i="1"/>
  <c r="E141" i="1" s="1"/>
  <c r="H140" i="1"/>
  <c r="F140" i="1"/>
  <c r="E140" i="1" s="1"/>
  <c r="H139" i="1"/>
  <c r="F139" i="1"/>
  <c r="E139" i="1" s="1"/>
  <c r="F138" i="1"/>
  <c r="E138" i="1" s="1"/>
  <c r="H135" i="1"/>
  <c r="F135" i="1"/>
  <c r="E135" i="1" s="1"/>
  <c r="H134" i="1"/>
  <c r="F134" i="1"/>
  <c r="E134" i="1" s="1"/>
  <c r="H132" i="1"/>
  <c r="F132" i="1"/>
  <c r="E132" i="1" s="1"/>
  <c r="H131" i="1"/>
  <c r="F131" i="1"/>
  <c r="E131" i="1" s="1"/>
  <c r="H130" i="1"/>
  <c r="F130" i="1"/>
  <c r="E130" i="1" s="1"/>
  <c r="H129" i="1"/>
  <c r="F129" i="1"/>
  <c r="E129" i="1" s="1"/>
  <c r="E128" i="1"/>
  <c r="H127" i="1"/>
  <c r="F127" i="1"/>
  <c r="E127" i="1" s="1"/>
  <c r="H126" i="1"/>
  <c r="F126" i="1"/>
  <c r="E126" i="1" s="1"/>
  <c r="H125" i="1"/>
  <c r="F125" i="1"/>
  <c r="E125" i="1" s="1"/>
  <c r="E124" i="1"/>
  <c r="H123" i="1"/>
  <c r="F123" i="1"/>
  <c r="E123" i="1" s="1"/>
  <c r="F122" i="1"/>
  <c r="E122" i="1" s="1"/>
  <c r="H121" i="1"/>
  <c r="F121" i="1"/>
  <c r="E121" i="1" s="1"/>
  <c r="H119" i="1"/>
  <c r="F119" i="1"/>
  <c r="E119" i="1" s="1"/>
  <c r="H118" i="1"/>
  <c r="F118" i="1"/>
  <c r="E118" i="1" s="1"/>
  <c r="H117" i="1"/>
  <c r="F117" i="1"/>
  <c r="E117" i="1" s="1"/>
  <c r="H116" i="1"/>
  <c r="F116" i="1"/>
  <c r="E116" i="1" s="1"/>
  <c r="H114" i="1"/>
  <c r="F114" i="1"/>
  <c r="E114" i="1" s="1"/>
  <c r="H113" i="1"/>
  <c r="F113" i="1"/>
  <c r="E113" i="1" s="1"/>
  <c r="H112" i="1"/>
  <c r="F112" i="1"/>
  <c r="E112" i="1" s="1"/>
  <c r="H110" i="1"/>
  <c r="F110" i="1"/>
  <c r="E110" i="1" s="1"/>
  <c r="H109" i="1"/>
  <c r="F109" i="1"/>
  <c r="E109" i="1" s="1"/>
  <c r="H107" i="1"/>
  <c r="F107" i="1"/>
  <c r="E107" i="1" s="1"/>
  <c r="H106" i="1"/>
  <c r="F106" i="1"/>
  <c r="E106" i="1" s="1"/>
  <c r="H105" i="1"/>
  <c r="F105" i="1"/>
  <c r="E105" i="1" s="1"/>
  <c r="H104" i="1"/>
  <c r="F104" i="1"/>
  <c r="E104" i="1" s="1"/>
  <c r="H103" i="1"/>
  <c r="F103" i="1"/>
  <c r="E103" i="1" s="1"/>
  <c r="F102" i="1"/>
  <c r="E102" i="1" s="1"/>
  <c r="F101" i="1"/>
  <c r="E101" i="1" s="1"/>
  <c r="H100" i="1"/>
  <c r="F100" i="1"/>
  <c r="E100" i="1" s="1"/>
  <c r="H99" i="1"/>
  <c r="F99" i="1"/>
  <c r="E99" i="1" s="1"/>
  <c r="H98" i="1"/>
  <c r="F98" i="1"/>
  <c r="E98" i="1" s="1"/>
  <c r="H97" i="1"/>
  <c r="F97" i="1"/>
  <c r="E97" i="1" s="1"/>
  <c r="F95" i="1"/>
  <c r="E95" i="1" s="1"/>
  <c r="H93" i="1"/>
  <c r="F93" i="1"/>
  <c r="E93" i="1" s="1"/>
  <c r="H92" i="1"/>
  <c r="F92" i="1"/>
  <c r="E92" i="1" s="1"/>
  <c r="F91" i="1"/>
  <c r="E91" i="1" s="1"/>
  <c r="H86" i="1"/>
  <c r="F86" i="1"/>
  <c r="E86" i="1" s="1"/>
  <c r="H85" i="1"/>
  <c r="F85" i="1"/>
  <c r="E85" i="1" s="1"/>
  <c r="H84" i="1"/>
  <c r="F84" i="1"/>
  <c r="E84" i="1" s="1"/>
  <c r="F81" i="1"/>
  <c r="E81" i="1" s="1"/>
  <c r="H80" i="1"/>
  <c r="F80" i="1"/>
  <c r="E80" i="1" s="1"/>
  <c r="H78" i="1"/>
  <c r="F78" i="1"/>
  <c r="E78" i="1" s="1"/>
  <c r="H77" i="1"/>
  <c r="F77" i="1"/>
  <c r="E77" i="1" s="1"/>
  <c r="H76" i="1"/>
  <c r="F76" i="1"/>
  <c r="E76" i="1" s="1"/>
  <c r="H75" i="1"/>
  <c r="F75" i="1"/>
  <c r="E75" i="1" s="1"/>
  <c r="H73" i="1"/>
  <c r="F73" i="1"/>
  <c r="E73" i="1" s="1"/>
  <c r="H72" i="1"/>
  <c r="F72" i="1"/>
  <c r="E72" i="1" s="1"/>
  <c r="H71" i="1"/>
  <c r="F71" i="1"/>
  <c r="E71" i="1" s="1"/>
  <c r="H70" i="1"/>
  <c r="F70" i="1"/>
  <c r="E70" i="1" s="1"/>
  <c r="H69" i="1"/>
  <c r="F69" i="1"/>
  <c r="E69" i="1" s="1"/>
  <c r="H67" i="1"/>
  <c r="F67" i="1"/>
  <c r="E67" i="1" s="1"/>
  <c r="H65" i="1"/>
  <c r="F65" i="1"/>
  <c r="E65" i="1" s="1"/>
  <c r="H64" i="1"/>
  <c r="F64" i="1"/>
  <c r="E64" i="1" s="1"/>
  <c r="H63" i="1"/>
  <c r="F63" i="1"/>
  <c r="E63" i="1" s="1"/>
  <c r="H61" i="1"/>
  <c r="F61" i="1"/>
  <c r="E61" i="1" s="1"/>
  <c r="H60" i="1"/>
  <c r="F60" i="1"/>
  <c r="E60" i="1" s="1"/>
  <c r="H59" i="1"/>
  <c r="F59" i="1"/>
  <c r="E59" i="1" s="1"/>
  <c r="H58" i="1"/>
  <c r="F58" i="1"/>
  <c r="E58" i="1" s="1"/>
  <c r="H50" i="1"/>
  <c r="F50" i="1"/>
  <c r="E50" i="1" s="1"/>
  <c r="F57" i="1"/>
  <c r="E57" i="1" s="1"/>
  <c r="H55" i="1"/>
  <c r="F55" i="1"/>
  <c r="E55" i="1" s="1"/>
  <c r="H54" i="1"/>
  <c r="F54" i="1"/>
  <c r="E54" i="1" s="1"/>
  <c r="H53" i="1"/>
  <c r="F53" i="1"/>
  <c r="E53" i="1" s="1"/>
  <c r="H52" i="1"/>
  <c r="F52" i="1"/>
  <c r="E52" i="1" s="1"/>
  <c r="H48" i="1"/>
  <c r="F48" i="1"/>
  <c r="E48" i="1" s="1"/>
  <c r="H47" i="1"/>
  <c r="F47" i="1"/>
  <c r="E47" i="1" s="1"/>
  <c r="H19" i="1"/>
  <c r="F19" i="1"/>
  <c r="E19" i="1" s="1"/>
  <c r="H18" i="1"/>
  <c r="F18" i="1"/>
  <c r="E18" i="1" s="1"/>
</calcChain>
</file>

<file path=xl/sharedStrings.xml><?xml version="1.0" encoding="utf-8"?>
<sst xmlns="http://schemas.openxmlformats.org/spreadsheetml/2006/main" count="449" uniqueCount="297">
  <si>
    <t>Прайс-лист</t>
  </si>
  <si>
    <t>PF-MT-03</t>
  </si>
  <si>
    <t>PF-MT-04</t>
  </si>
  <si>
    <t>9-014</t>
  </si>
  <si>
    <t>9-013</t>
  </si>
  <si>
    <t>PF-PFL-L39</t>
  </si>
  <si>
    <t>6-139</t>
  </si>
  <si>
    <t>Весы-кантер "RUNIS", электронные, на блистере/100/</t>
  </si>
  <si>
    <t>6-140</t>
  </si>
  <si>
    <t>7-010</t>
  </si>
  <si>
    <t>7-012</t>
  </si>
  <si>
    <t>7-013</t>
  </si>
  <si>
    <t>7-014</t>
  </si>
  <si>
    <t>1-002</t>
  </si>
  <si>
    <t>4-042</t>
  </si>
  <si>
    <t>Опахало "RUNIS"/70/</t>
  </si>
  <si>
    <t>1-017</t>
  </si>
  <si>
    <t>Хозяйственные товары</t>
  </si>
  <si>
    <t>5-019</t>
  </si>
  <si>
    <t>5-192</t>
  </si>
  <si>
    <t>5-020</t>
  </si>
  <si>
    <t>Шнур хоз. №3 - 20м. (цветной)/300/</t>
  </si>
  <si>
    <t>5-057</t>
  </si>
  <si>
    <t>Шнур хоз. №3 - 20м./300/</t>
  </si>
  <si>
    <t>5-056</t>
  </si>
  <si>
    <t>Шнур хоз. №4 - 10м./400/</t>
  </si>
  <si>
    <t>5-058</t>
  </si>
  <si>
    <t>Шнур хоз. №4 - 20м. (цветной)/200/</t>
  </si>
  <si>
    <t>5-063</t>
  </si>
  <si>
    <t>Шнур хоз. №4 - 20м./200/</t>
  </si>
  <si>
    <t>5-062</t>
  </si>
  <si>
    <t>Шнур хоз. №6 - 10м./250/</t>
  </si>
  <si>
    <t>5-070</t>
  </si>
  <si>
    <t>5-086</t>
  </si>
  <si>
    <t>5-088</t>
  </si>
  <si>
    <t>5-158</t>
  </si>
  <si>
    <t>5-159</t>
  </si>
  <si>
    <t>Номенклатура/ Характеристика товара</t>
  </si>
  <si>
    <t>Артикул</t>
  </si>
  <si>
    <t>Товары торговой марки "ИНТЕРГЛОБУС", Польша</t>
  </si>
  <si>
    <t>Газ для зажигалок ТМ "ИНТЕРГЛОБУС", Польша</t>
  </si>
  <si>
    <t>Шоу-бокс для клея с вкладышем, РБ</t>
  </si>
  <si>
    <t>Зажигалки газовые ТМ "ФЛЭЙМКЛАБ", Россия</t>
  </si>
  <si>
    <t>Бензин, ГАЗ и газовые горелки ТМ "РУНИС", "СЛЕДОПЫТ", Россия</t>
  </si>
  <si>
    <t>Ножи складные</t>
  </si>
  <si>
    <t>PF-MT-01</t>
  </si>
  <si>
    <t>Весы, Безмены</t>
  </si>
  <si>
    <t>Весы-кантер "RUNIS", механические в коробке/100/</t>
  </si>
  <si>
    <t>Смазка рыболовная универсальная "СЛЕДОПЫТ", 20мл. на основе силикона (спрей)/77/</t>
  </si>
  <si>
    <t>PF-FSA-G02</t>
  </si>
  <si>
    <t>5-073</t>
  </si>
  <si>
    <t>Шнур хоз. плотный №3 - 20м./300/</t>
  </si>
  <si>
    <t>Шнур хоз. плотный №4 - 10м./400/</t>
  </si>
  <si>
    <t>Шнур хоз. плотный №3, цветной - 20м./300/</t>
  </si>
  <si>
    <t>5-087</t>
  </si>
  <si>
    <t>Шнуры</t>
  </si>
  <si>
    <t>Шпагаты</t>
  </si>
  <si>
    <t>Шпагат полипропиленовый 800 ТЭКС, 150 м/8/120/</t>
  </si>
  <si>
    <t>Шпагат полипропиленовый 800 ТЭКС, 300м/4/64/</t>
  </si>
  <si>
    <t>Бытовая химия</t>
  </si>
  <si>
    <t>АССОРТИ</t>
  </si>
  <si>
    <t>Изолента (10м.) в/с (синяя) "Фортуна" г.Барнаул /192/</t>
  </si>
  <si>
    <t>Изолента (15м.) в/с (синяя) "Фортуна" г.Барнаул /192/</t>
  </si>
  <si>
    <t>Изолента (15м.) в/с (черная) "Фортуна" г.Барнаул /192/</t>
  </si>
  <si>
    <t>Изолента х/б 80 гр.(Россия)/150/</t>
  </si>
  <si>
    <t>Футляр "RUNIS" для зубной щетки /498/</t>
  </si>
  <si>
    <t>6-136</t>
  </si>
  <si>
    <t>Изделия из пластмассы</t>
  </si>
  <si>
    <t>тел.+37529 602-77-66 / т/ф +37517 510-21-80</t>
  </si>
  <si>
    <t>Наименование покупателя</t>
  </si>
  <si>
    <t>Юр. Адрес/пункт разгр</t>
  </si>
  <si>
    <t>УНП</t>
  </si>
  <si>
    <t>Счет</t>
  </si>
  <si>
    <t>Телефон</t>
  </si>
  <si>
    <t>Договор</t>
  </si>
  <si>
    <t>Транспорт</t>
  </si>
  <si>
    <t>Заказ</t>
  </si>
  <si>
    <t>Кол-во</t>
  </si>
  <si>
    <t>Клей Супер Глобус, 2гр/50х20/Блистер</t>
  </si>
  <si>
    <t>Клей Супер Монолит, 2гр/50х20/Блистер</t>
  </si>
  <si>
    <t>Клей Супер Глобус гель, 2гр/50х20/Блистер</t>
  </si>
  <si>
    <t>PF-SH-06</t>
  </si>
  <si>
    <t>Шнур хоз. плотный №5 - 10м./200/</t>
  </si>
  <si>
    <t>Шнур хоз.плотный №5 - 20м. (цветной)/150/</t>
  </si>
  <si>
    <t>5-068</t>
  </si>
  <si>
    <t>5-069</t>
  </si>
  <si>
    <t>Шпагат полипропиленовый 800 ТЭКС, 100 м/8/144/</t>
  </si>
  <si>
    <t>5-157</t>
  </si>
  <si>
    <t>PF-WP-02</t>
  </si>
  <si>
    <t>PF-AT-03</t>
  </si>
  <si>
    <t>4-041</t>
  </si>
  <si>
    <t>4-003</t>
  </si>
  <si>
    <t>Переходник-адаптер "СЛЕДОПЫТ - GSA-02", горизонт. (тренога+шланг)/72/</t>
  </si>
  <si>
    <t>Стойка опорная для газовых баллонов "СЛЕДОПЫТ" (для всех стандартов)/200/</t>
  </si>
  <si>
    <t>PF-GSA-02</t>
  </si>
  <si>
    <t>PF-SGC-01</t>
  </si>
  <si>
    <t>Шнур хоз. плотный №4 - 20м. цветной/200/</t>
  </si>
  <si>
    <t>5-093</t>
  </si>
  <si>
    <t>Шнур хоз. плотный №6 - 20м.цветной/50/</t>
  </si>
  <si>
    <t>5-105</t>
  </si>
  <si>
    <t>Запасные части</t>
  </si>
  <si>
    <t>Перчатки туристические "СЛЕДОПЫТ", черные, размер XL/300/</t>
  </si>
  <si>
    <t>PF-GT-B03</t>
  </si>
  <si>
    <t>Предоплата</t>
  </si>
  <si>
    <t>ОПТ</t>
  </si>
  <si>
    <t>Карабины</t>
  </si>
  <si>
    <t>Средства для ног и обуви</t>
  </si>
  <si>
    <t>10.01.005.01</t>
  </si>
  <si>
    <t>05.00.003.01</t>
  </si>
  <si>
    <t>03.04.016.06</t>
  </si>
  <si>
    <t>03.04.041.12</t>
  </si>
  <si>
    <t>РЕФТАМИД МАКСИМУМ (от комаров, клещей, мошки),металл. баллон, 100мл(аэрозоль)/15/</t>
  </si>
  <si>
    <t>03.09.022.01</t>
  </si>
  <si>
    <t>7-005</t>
  </si>
  <si>
    <t>7-006</t>
  </si>
  <si>
    <t>6-180</t>
  </si>
  <si>
    <t>Весы-кантер "RUNIS", электронные до 50кг/100/</t>
  </si>
  <si>
    <t>9-015</t>
  </si>
  <si>
    <t>Смазка рыболовная универсальная "СЛЕДОПЫТ", 70мл. на основе силикона (спрей)/40/</t>
  </si>
  <si>
    <t>PF-FSA-G01</t>
  </si>
  <si>
    <t>Клей Глобус, 40мл/200/</t>
  </si>
  <si>
    <t>Клей Монолит-1, 40мл/200/</t>
  </si>
  <si>
    <t>Клей Супермонолит, 40мл/200/</t>
  </si>
  <si>
    <t>Клей 88, 40мл/200/</t>
  </si>
  <si>
    <t>Клей Будапрен, 40мл/200/</t>
  </si>
  <si>
    <t>Клей Квинтол, 40мл/200/</t>
  </si>
  <si>
    <t>Клей Резиновый, 40мл/200/</t>
  </si>
  <si>
    <t>03.08.005.08</t>
  </si>
  <si>
    <t>03.09.022.08</t>
  </si>
  <si>
    <t>Рефтамиды и репелленты ТМ "СИБИАР", Россия</t>
  </si>
  <si>
    <t>Острочка</t>
  </si>
  <si>
    <t>FC Clubs (4.3 - 4.8) фасовка 20бл х 6шт</t>
  </si>
  <si>
    <t>PF-MT-11</t>
  </si>
  <si>
    <t>Мультитул "СЛЕДОПЫТ" с карабином, 12 предметов лезвие 7см, ручка 9см, на блистере/20/</t>
  </si>
  <si>
    <t>Мультитул "СЛЕДОПЫТ", 11 предметов лезвие 7см, ручка 9см, на блистере/20/</t>
  </si>
  <si>
    <t>Нож складной черный, лезвие 7см, ручка 9см/1200/</t>
  </si>
  <si>
    <t>Нож складной коричневый, лезвие 6см, ручка 9см/1200/</t>
  </si>
  <si>
    <t>Нож складной синий, лезвие 6см, ручка 8см/1200/</t>
  </si>
  <si>
    <t xml:space="preserve">E-Mail: Kontraktopt@tut.by  ▪  Сайт: www.kontraktshop.by    </t>
  </si>
  <si>
    <t>Шнур хоз. №3 - 10м. (белый)/300/</t>
  </si>
  <si>
    <t>5-052</t>
  </si>
  <si>
    <t>10-251</t>
  </si>
  <si>
    <t>03.02.003.12</t>
  </si>
  <si>
    <t>&gt;1 000р</t>
  </si>
  <si>
    <t>до 500р</t>
  </si>
  <si>
    <t>более 500р</t>
  </si>
  <si>
    <t>до 30 дней</t>
  </si>
  <si>
    <t xml:space="preserve">Мультитулы </t>
  </si>
  <si>
    <t>заказ</t>
  </si>
  <si>
    <t>5-092</t>
  </si>
  <si>
    <t>Шнур хоз. плотный №4 - 20м./200/</t>
  </si>
  <si>
    <t>Скатерть полиэтиленовая "RUNIS", 120*220 в ассортименте /150/</t>
  </si>
  <si>
    <t>6-102</t>
  </si>
  <si>
    <t>Нить в катушках белая, 1,2мм, 60м/300/</t>
  </si>
  <si>
    <t>Нить в катушках черная, 1,2мм, 60м/300/</t>
  </si>
  <si>
    <t>09.02.003.20</t>
  </si>
  <si>
    <t>Смазочные материалы и Автокосметика</t>
  </si>
  <si>
    <t>Губка силиконовая "БЛЕСК", бесцветная, Россия(10)</t>
  </si>
  <si>
    <t>Губка силиконовая "БЛЕСК", с краской, Россия(10)</t>
  </si>
  <si>
    <t>ЭФФЕКТОН-ЛЮКС крем д/обуви ЧЕРНЫЙ банка с губк.50мл./16/96,ш/к4607007501149, РФ</t>
  </si>
  <si>
    <t>ЭФФЕКТОН-ЛЮКС крем д/обуви КОРИЧНЕВЫЙ банка с губк.50мл./16/96,ш/к4607007501156, РФ</t>
  </si>
  <si>
    <t>ЭФФЕКТОН-ГУБКА Д/УХ.ЗА ОБУВ.ИЗДЕЛ.ИЗ КОЖИ"МГНОВЕН/БЛЕСК"бесцвет 12/96, ш/к4607007501224, РФ</t>
  </si>
  <si>
    <t>ЭФФЕКТОН - губка по уходу за обувью и изделиями из кожи "Мгновенный блеск" ЧЕРНЫЙ, Россия/12/96, ш/к 4607007503037</t>
  </si>
  <si>
    <t>Чехол водонепроницаемый "СЛЕДОПЫТ", универсальный, большой, 290 х 210мм</t>
  </si>
  <si>
    <t>Топор туристический "СЛЕДОПЫТ", 310*105*23 мм, 304 гр., в чехле/60/</t>
  </si>
  <si>
    <t>Фонари ручные, налобные, ЛУПЫ</t>
  </si>
  <si>
    <t>Фонарь ручной "СИБИРСКИЙ СЛЕДОПЫТ-Турист", водонепроницаемый, до 200 часов работы</t>
  </si>
  <si>
    <t>Карабин "СЛЕДОПЫТ", 5 см, с ретривером</t>
  </si>
  <si>
    <t>Карабин "СЛЕДОПЫТ", 5 см</t>
  </si>
  <si>
    <t>PF-SH-01</t>
  </si>
  <si>
    <t>Мультитул "СЛЕДОПЫТ", 5 предметов, металл, лезвие 6см, ручка 9см/12/</t>
  </si>
  <si>
    <t>Мультитул "СЛЕДОПЫТ" 11 предметов, металл, лезвие 6см, ручка 9см1/0/</t>
  </si>
  <si>
    <t>Лупа складная "Следопыт", кратность 5х, d л.47мм, вес 113г</t>
  </si>
  <si>
    <t>PF-SM-01F</t>
  </si>
  <si>
    <t>Топор туристический "СЛЕДОПЫТ", 280*118*20 мм, 649 гр., в чехле</t>
  </si>
  <si>
    <t>PF-AT-05</t>
  </si>
  <si>
    <t>Карабин "СЛЕДОПЫТ", 9 см, двойной</t>
  </si>
  <si>
    <t>PF-SH-16</t>
  </si>
  <si>
    <t>Шнур хоз. №5 - 10м.</t>
  </si>
  <si>
    <t>Шнур хоз. №5 - 20м.</t>
  </si>
  <si>
    <t>Шнур хоз. №5 - 20м.(цветной)</t>
  </si>
  <si>
    <t>5-064</t>
  </si>
  <si>
    <t>5-213</t>
  </si>
  <si>
    <r>
      <t xml:space="preserve">Шнур хоз. №5 - </t>
    </r>
    <r>
      <rPr>
        <b/>
        <sz val="9"/>
        <rFont val="Arial"/>
        <family val="2"/>
        <charset val="204"/>
      </rPr>
      <t>100м.</t>
    </r>
  </si>
  <si>
    <t>фото</t>
  </si>
  <si>
    <t>Фото</t>
  </si>
  <si>
    <t>PF-CL-A02</t>
  </si>
  <si>
    <t>Светильник свечной портативный "Следопыт", большой (с фумигатором от насекомых)</t>
  </si>
  <si>
    <t>Зажигалки Cricket, механика, Китай, 1000(50х20)</t>
  </si>
  <si>
    <t>Зажигалки Cricket оригинал, механика, Швеция, 500(25х20)</t>
  </si>
  <si>
    <t>в наличии</t>
  </si>
  <si>
    <t>Средства от насекомых</t>
  </si>
  <si>
    <t>Бензин  для зажигалок "ZIPPO" 100мл. (прямоугольный)/100/</t>
  </si>
  <si>
    <t>Газовая горелка №8, черная, пьезо/10/</t>
  </si>
  <si>
    <t>Газовая горелка, белая, пьезо/10/</t>
  </si>
  <si>
    <t>Газовая горелка, Корея, пьезо KOVICA KS-1005/10/</t>
  </si>
  <si>
    <t>Фонарь ручной "СИБИРСКИЙ СЛЕДОПЫТ-Вега" с зажимом, 1L, zoom</t>
  </si>
  <si>
    <t>PF-PFL-L53</t>
  </si>
  <si>
    <t>https://images.by.prom.st/48088178_w640_h640_gubka_blesk.jpg</t>
  </si>
  <si>
    <t>https://images.by.prom.st/82709852_w640_h640_topor_310.jpg</t>
  </si>
  <si>
    <t>https://images.by.prom.st/92047719_w640_h640_topor_649.jpg</t>
  </si>
  <si>
    <t>Нить в катушках цветная, 1,2мм, 60м/300/</t>
  </si>
  <si>
    <t>ФУТОН, РОССИЯ</t>
  </si>
  <si>
    <t>Дезодорант для обуви Футон с антимикробной защитой 24 часа,153 мл(24)</t>
  </si>
  <si>
    <t>Дезодорант для ног Футон 24 часа,145мл (24). Россия</t>
  </si>
  <si>
    <t>Эффектон, Россия</t>
  </si>
  <si>
    <t>Газ желтый-Китай-Польша, пластик, 80мл /100/</t>
  </si>
  <si>
    <t>Газовая горелка, Корея, большая с вентилем</t>
  </si>
  <si>
    <t>Газовая горелка, Корея, малая с вентилем</t>
  </si>
  <si>
    <t>4-040</t>
  </si>
  <si>
    <t>4-039</t>
  </si>
  <si>
    <t>Средство для розжига 32 брикета(опилки, парафин)/24/ Беларусь</t>
  </si>
  <si>
    <t>Средство для розжига 64 брикета(опилки, парафин)/24/ Беларусь</t>
  </si>
  <si>
    <t>Одноразовые грили (решетка,ножки,фольга,уголь на 3ч)/6/ Беларусь</t>
  </si>
  <si>
    <t>Средство для чистки дымоходов, порошок по 10 пакетов в тубе, 0,5кг/16/ Беларусь</t>
  </si>
  <si>
    <t>Свечи отпугивающие комаров для помещений без запаха, 100гр парафина /45/ Беларусь</t>
  </si>
  <si>
    <t>Свечи отпугивающие комаров для улицы без запаха, 100гр парафина /45/ Беларусь</t>
  </si>
  <si>
    <t>DY-588</t>
  </si>
  <si>
    <t>DY-130</t>
  </si>
  <si>
    <t>Средства по борьбе ОТ ПОЛЗАЮЩИХ НАСЕКОМЫХ и ВРЕДИТЕЛЕЙ</t>
  </si>
  <si>
    <t>Средство инсектицидное от тараканов ДОХЛОКС  "Оборонхим - контейнер", 6 ловушек, 60гр, (1х24) Россия</t>
  </si>
  <si>
    <t>Средство инсектицидное от тараканов контейнеры NEW "DEADEX" 6 шт., морозоустойчивый60гр  (1х36), Россия</t>
  </si>
  <si>
    <t>"ФУМИБАТ" Контейнеры от тараканов 6 шт. 60гр (1х36) PREMIUM, Россия</t>
  </si>
  <si>
    <t>Гранулы от грызунов "КРЫСИНАЯ СМЕРТЬ №1", 100гр (1х100), Россия</t>
  </si>
  <si>
    <t xml:space="preserve"> Средство родентицидное зерно  "Тигард/Tigard" "МЫШИНАЯ СМЕРТЬ №1", 100гр (1х100), Россия</t>
  </si>
  <si>
    <t xml:space="preserve"> Средство родентицидное зерно  "Тигард/Tigard" "МЫШИНАЯ СМЕРТЬ №1", 200гр (1х50), Россия</t>
  </si>
  <si>
    <t xml:space="preserve"> Мышеловка 1 штука (пластик) ZUBASTIK (1х200), Россия</t>
  </si>
  <si>
    <t>Средство инсектицидное "Жидкость от комаров 60 ночей", БЕЗ ЗАПАХА (зеленый), 30мл /1х24/, Россия</t>
  </si>
  <si>
    <t>Средство инсектицидное "Жидкость с двойным эффектом 60 ночей", БЕЗ ЗАПАХА (желтый), 30мл /1х24/, Россия</t>
  </si>
  <si>
    <t>Средство инсектицидное "Жидкость от комаров 60 ночей", универсальная, БЕЗ ЗАПАХА (красный), 30мл /1х24/, Россия</t>
  </si>
  <si>
    <t>ЭЛЕКТРОФУМИГАТОР Универсальный с поворотной вилкой (1х100)</t>
  </si>
  <si>
    <t>9-0590</t>
  </si>
  <si>
    <t>РЕФТАМИД МАКСИМУМ (от комаров, клещей, мошки),металл. баллон, 147мл(аэрозоль)/24/</t>
  </si>
  <si>
    <t>Пластины  для уничтожения комаров ОБОРОНХИМ  без запаха (желтые) /10х250/, Россия</t>
  </si>
  <si>
    <t>Пластины  для уничтожения комаров ОБОРОНХИМ  Универсальные (красные) /10х250/, Россия</t>
  </si>
  <si>
    <t>Пластины  для уничтожения комаров ОБОРОНХИМ длительного действия (зеленые - однотонные) /10х250/, Россия</t>
  </si>
  <si>
    <t>Пластины  для уничтожения комаров ОБОРОНХИМ  длительного действия  без запаха (зеленые) /10х250/, Россия</t>
  </si>
  <si>
    <t>MR-006</t>
  </si>
  <si>
    <t>D-018</t>
  </si>
  <si>
    <t>KL-004</t>
  </si>
  <si>
    <t>MГ-100</t>
  </si>
  <si>
    <t>MС-100</t>
  </si>
  <si>
    <t>MС-200</t>
  </si>
  <si>
    <t>КС-135</t>
  </si>
  <si>
    <t>F-002</t>
  </si>
  <si>
    <t>O-101</t>
  </si>
  <si>
    <t>O-102</t>
  </si>
  <si>
    <t>O-103</t>
  </si>
  <si>
    <t>O-104</t>
  </si>
  <si>
    <t>O-105</t>
  </si>
  <si>
    <t>O-106</t>
  </si>
  <si>
    <t>O-107</t>
  </si>
  <si>
    <t>F-003</t>
  </si>
  <si>
    <t>DX-004</t>
  </si>
  <si>
    <t>Липкая лента от мух  "Chemis", Польша/100/</t>
  </si>
  <si>
    <t>Липкая лента от моли  "Chemis", Польша/100/</t>
  </si>
  <si>
    <t>Газ для зажигалок "Глобус" металл, серебро, 100мл, Польша/100/</t>
  </si>
  <si>
    <t>Средство родентицидное Крысиная смерть №1, (1х100), Россия</t>
  </si>
  <si>
    <t>Средство родентицидное "Киллер крыс" Приманка в виде пены(1х10), Россия</t>
  </si>
  <si>
    <t>Клей для отлова грызунов и насекомых "Крысиная смерть № 1", туба 135г, (1х50), Россия</t>
  </si>
  <si>
    <t xml:space="preserve"> Мыло хозяйственное  72% 200гр. / Беларусь</t>
  </si>
  <si>
    <t>Клей 505, 6гр / 50х10</t>
  </si>
  <si>
    <t>Клей 506, 6гр / 50х10</t>
  </si>
  <si>
    <t>Клей 505 ГЕЛЬ, 6гр / 50х10</t>
  </si>
  <si>
    <t>РЕФТАМИД Экстра Антиклещ(усиленный) 100мл / 15/</t>
  </si>
  <si>
    <t>РЕФТАМИД Экстра Антиклещ(усиленный) 145мл / 24/</t>
  </si>
  <si>
    <t>Дихлофос А инс. "Варан", унив. эконом, без запаха  200мл /24/</t>
  </si>
  <si>
    <t>Дихлофос А инс. "Варан", унив.без запаха зеленый  190мл /24/</t>
  </si>
  <si>
    <t>Дихлофос А инс. "Варан", унив.без запаха, 440мл /12/</t>
  </si>
  <si>
    <t>03.04.044.21</t>
  </si>
  <si>
    <t>Клей Столярный, 40мл/200/</t>
  </si>
  <si>
    <t>.4600171532995</t>
  </si>
  <si>
    <t>Средство репеллентное "Комплексная защита от кровососущих насекомых и клещей "ЛЕШИЙ", 150 мл</t>
  </si>
  <si>
    <t>Шнур хоз. №8 - 20м./100/</t>
  </si>
  <si>
    <t>Газ для зажигалок "Глобус" металл, серебро, 300мл, Польша/72/</t>
  </si>
  <si>
    <t>Клей 505, 2гр на блистере х 12шт</t>
  </si>
  <si>
    <t>Спираль антимаскитная от комаров «Рефтамид» 10 шт.</t>
  </si>
  <si>
    <t>Шприц-гель Чистый Дом от тараканов, садовых и домашних муравьев, универсальный, 20 мл, Россия</t>
  </si>
  <si>
    <t>ОТРАВА ОТ ГРЫЗУНОВ (МЯГКИЕ БРИКЕТЫ) КРЫСИНАЯ СМЕРТЬ №1 (П/Э ПАКЕТ 100 ГР.) (ТЕСТО-СЫРНЫЕ БРИКЕТЫ С ЭФФЕКТОМ МУМИФИКАЦИИ)</t>
  </si>
  <si>
    <t>КС-100</t>
  </si>
  <si>
    <t xml:space="preserve">Газ для портативных газовых приборов всесезонныйГаз(цанг Сибиар) для портативных газовых приборов всесезонный, 220гр,520 см3, РФ. </t>
  </si>
  <si>
    <t xml:space="preserve">Газ для портативных газовых приборов всесезонный(CONTINENT COMFORT) Глобус, 400мл, 525 см3, Польша. </t>
  </si>
  <si>
    <t>Зажигалки "RED" DY-F02, механика, стекло, 1000(50х20)</t>
  </si>
  <si>
    <t>Пьезозажигалки "RED" DY-588, стекло, 1000(50х20)</t>
  </si>
  <si>
    <t>DY-5820</t>
  </si>
  <si>
    <t>Пьезозажигалки "RED" DY-5820,прозрачные с фонариком 1000(50х20)</t>
  </si>
  <si>
    <t>Пьезозажигалки "RED" DY-130, черные, золото 1000(50х20)</t>
  </si>
  <si>
    <t>Варан, МОЛЕМОР, против моли, 145мл(24) АКЦИЯ!!!!</t>
  </si>
  <si>
    <t>Варан, МОЛЕМОР против моли, 180мл(12)  АКЦИЯ!!!</t>
  </si>
  <si>
    <t>ЭФФЕКТОН-МАКСИ крем д/обуви ЧЕРНЫЙ шайба 100мл./66,5гр/24/96,ш/к4607007501163, РФ</t>
  </si>
  <si>
    <t>ЭФФЕКТОН-МАКСИ крем д/обуви КОРИЧНЕВЫЙ шайба 100мл./66,5гр/24/96,ш/к4607007501170, РФ</t>
  </si>
  <si>
    <t>ТУРБО+ФОНАРИК Пьезозажигалки "RED",цветные 1000(50х20)</t>
  </si>
  <si>
    <t>ТУРБО+ФОНАРИК Пьезозажигалки "RED",черные 1000(50х20)</t>
  </si>
  <si>
    <t>ТУРБО Пьезозажигалки "RED" F-002,прозрачные 1000(50х20)</t>
  </si>
  <si>
    <t>F - 02</t>
  </si>
  <si>
    <t>F -002</t>
  </si>
  <si>
    <t>Цены указаны без НДС на 24.05.2021г.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</si>
</sst>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₽&quot;"/>
    <numFmt numFmtId="165" formatCode="#,##0.00\ &quot;₽&quot;"/>
  </numFmts>
  <fonts count="25" x14ac:knownFonts="1">
    <font>
      <sz val="8"/>
      <name val="Arial"/>
    </font>
    <font>
      <b/>
      <sz val="9"/>
      <name val="Arial"/>
      <family val="2"/>
    </font>
    <font>
      <sz val="8"/>
      <name val="Arial"/>
      <family val="2"/>
      <charset val="204"/>
    </font>
    <font>
      <b/>
      <i/>
      <sz val="28"/>
      <name val="Arial"/>
      <family val="2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</font>
    <font>
      <sz val="8"/>
      <color indexed="8"/>
      <name val="Arial"/>
      <family val="2"/>
      <charset val="204"/>
    </font>
    <font>
      <b/>
      <u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b/>
      <i/>
      <sz val="10"/>
      <name val="Arial"/>
      <family val="2"/>
    </font>
    <font>
      <b/>
      <sz val="9"/>
      <name val="Arial"/>
      <family val="2"/>
      <charset val="204"/>
    </font>
    <font>
      <i/>
      <sz val="10"/>
      <color indexed="10"/>
      <name val="Arial"/>
      <family val="2"/>
      <charset val="204"/>
    </font>
    <font>
      <sz val="9"/>
      <color rgb="FFFF0000"/>
      <name val="Arial"/>
      <family val="2"/>
      <charset val="204"/>
    </font>
    <font>
      <u/>
      <sz val="10"/>
      <color rgb="FFFF0000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1" applyAlignment="1" applyProtection="1"/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0" fillId="2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/>
    <xf numFmtId="1" fontId="8" fillId="4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0" fillId="0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14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Border="1"/>
    <xf numFmtId="1" fontId="19" fillId="4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20" fillId="0" borderId="1" xfId="0" applyFont="1" applyFill="1" applyBorder="1" applyAlignment="1">
      <alignment horizontal="left" vertical="top" wrapText="1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4" fontId="2" fillId="14" borderId="1" xfId="0" applyNumberFormat="1" applyFont="1" applyFill="1" applyBorder="1" applyAlignment="1">
      <alignment horizontal="center" vertical="center" wrapText="1"/>
    </xf>
    <xf numFmtId="4" fontId="2" fillId="14" borderId="3" xfId="0" applyNumberFormat="1" applyFont="1" applyFill="1" applyBorder="1" applyAlignment="1">
      <alignment horizontal="center" vertical="center" wrapText="1"/>
    </xf>
    <xf numFmtId="4" fontId="9" fillId="14" borderId="6" xfId="0" applyNumberFormat="1" applyFont="1" applyFill="1" applyBorder="1" applyAlignment="1">
      <alignment horizontal="center" vertical="center" wrapText="1"/>
    </xf>
    <xf numFmtId="4" fontId="9" fillId="14" borderId="1" xfId="0" applyNumberFormat="1" applyFont="1" applyFill="1" applyBorder="1" applyAlignment="1">
      <alignment horizontal="center" vertical="center" wrapText="1"/>
    </xf>
    <xf numFmtId="4" fontId="2" fillId="14" borderId="0" xfId="0" applyNumberFormat="1" applyFont="1" applyFill="1" applyBorder="1" applyAlignment="1">
      <alignment horizontal="center" vertical="center" wrapText="1"/>
    </xf>
    <xf numFmtId="4" fontId="2" fillId="14" borderId="7" xfId="0" applyNumberFormat="1" applyFont="1" applyFill="1" applyBorder="1" applyAlignment="1">
      <alignment horizontal="center" vertical="center" wrapText="1"/>
    </xf>
    <xf numFmtId="4" fontId="2" fillId="14" borderId="8" xfId="0" applyNumberFormat="1" applyFont="1" applyFill="1" applyBorder="1" applyAlignment="1">
      <alignment horizontal="center" vertical="center" wrapText="1"/>
    </xf>
    <xf numFmtId="4" fontId="2" fillId="14" borderId="6" xfId="0" applyNumberFormat="1" applyFont="1" applyFill="1" applyBorder="1" applyAlignment="1">
      <alignment horizontal="center" vertical="center" wrapText="1"/>
    </xf>
    <xf numFmtId="4" fontId="2" fillId="14" borderId="12" xfId="0" applyNumberFormat="1" applyFont="1" applyFill="1" applyBorder="1" applyAlignment="1">
      <alignment horizontal="center" vertical="center" wrapText="1"/>
    </xf>
    <xf numFmtId="4" fontId="14" fillId="14" borderId="1" xfId="0" applyNumberFormat="1" applyFont="1" applyFill="1" applyBorder="1" applyAlignment="1">
      <alignment horizontal="center" vertical="center" wrapText="1"/>
    </xf>
    <xf numFmtId="4" fontId="2" fillId="14" borderId="9" xfId="0" applyNumberFormat="1" applyFont="1" applyFill="1" applyBorder="1" applyAlignment="1">
      <alignment horizontal="center" vertical="center" wrapText="1"/>
    </xf>
    <xf numFmtId="4" fontId="2" fillId="14" borderId="1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1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13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5" fillId="5" borderId="3" xfId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center" wrapText="1"/>
    </xf>
    <xf numFmtId="0" fontId="5" fillId="0" borderId="14" xfId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15" borderId="14" xfId="1" applyFill="1" applyBorder="1" applyAlignment="1" applyProtection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5" fillId="0" borderId="14" xfId="1" applyBorder="1" applyAlignment="1" applyProtection="1">
      <alignment horizontal="center" vertical="center"/>
    </xf>
    <xf numFmtId="0" fontId="12" fillId="16" borderId="1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left" vertical="center" wrapText="1"/>
    </xf>
    <xf numFmtId="0" fontId="7" fillId="16" borderId="1" xfId="0" applyFont="1" applyFill="1" applyBorder="1" applyAlignment="1">
      <alignment horizontal="left" vertical="top" wrapText="1"/>
    </xf>
    <xf numFmtId="165" fontId="0" fillId="0" borderId="0" xfId="0" applyNumberFormat="1"/>
    <xf numFmtId="165" fontId="4" fillId="0" borderId="0" xfId="0" applyNumberFormat="1" applyFont="1" applyAlignment="1">
      <alignment horizontal="justify" vertical="center"/>
    </xf>
    <xf numFmtId="165" fontId="0" fillId="0" borderId="0" xfId="0" applyNumberFormat="1" applyAlignment="1">
      <alignment horizontal="left"/>
    </xf>
    <xf numFmtId="165" fontId="2" fillId="0" borderId="0" xfId="0" applyNumberFormat="1" applyFont="1"/>
    <xf numFmtId="0" fontId="12" fillId="18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" fontId="14" fillId="20" borderId="1" xfId="0" applyNumberFormat="1" applyFont="1" applyFill="1" applyBorder="1" applyAlignment="1">
      <alignment horizontal="center" vertical="center"/>
    </xf>
    <xf numFmtId="0" fontId="5" fillId="5" borderId="3" xfId="1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4" fillId="0" borderId="14" xfId="1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4" fontId="19" fillId="0" borderId="3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14" borderId="1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/>
    <xf numFmtId="0" fontId="19" fillId="0" borderId="1" xfId="0" applyFont="1" applyFill="1" applyBorder="1" applyAlignment="1">
      <alignment horizontal="left" vertical="center" wrapText="1"/>
    </xf>
    <xf numFmtId="0" fontId="19" fillId="0" borderId="0" xfId="0" applyFont="1"/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2741544</xdr:colOff>
      <xdr:row>9</xdr:row>
      <xdr:rowOff>49697</xdr:rowOff>
    </xdr:from>
    <xdr:to>
      <xdr:col>8</xdr:col>
      <xdr:colOff>521804</xdr:colOff>
      <xdr:row>11</xdr:row>
      <xdr:rowOff>41413</xdr:rowOff>
    </xdr:to>
    <xdr:sp macro="" textlink="">
      <xdr:nvSpPr>
        <xdr:cNvPr id="155" name="WordArt 37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58109" y="190501"/>
          <a:ext cx="2907195" cy="56321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4800" b="1" i="1" u="none" strike="noStrike" kern="10" cap="none" spc="0" normalizeH="0" baseline="0" noProof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uLnTx/>
              <a:uFillTx/>
              <a:latin typeface="Times New Roman"/>
              <a:cs typeface="Times New Roman"/>
            </a:rPr>
            <a:t>ПреампТрейд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mages.by.prom.st/106930874_w640_h640_granuly_ot_gryzunov_krysinaya_smert_1.png" TargetMode="External"/><Relationship Id="rId21" Type="http://schemas.openxmlformats.org/officeDocument/2006/relationships/hyperlink" Target="http://kontrakt.by/uploads/posts/2014-07/1405435868_super-globus-gel.jpg" TargetMode="External"/><Relationship Id="rId42" Type="http://schemas.openxmlformats.org/officeDocument/2006/relationships/hyperlink" Target="https://images.by.prom.st/48172875_w640_h640_vesy_2.jpg" TargetMode="External"/><Relationship Id="rId63" Type="http://schemas.openxmlformats.org/officeDocument/2006/relationships/hyperlink" Target="https://images.by.prom.st/92070893_w640_h640_shnur_tsvet.jpeg" TargetMode="External"/><Relationship Id="rId84" Type="http://schemas.openxmlformats.org/officeDocument/2006/relationships/hyperlink" Target="https://images.by.prom.st/57403798_w640_h640_gaz_zheltyj.jpg" TargetMode="External"/><Relationship Id="rId138" Type="http://schemas.openxmlformats.org/officeDocument/2006/relationships/hyperlink" Target="https://images.by.prom.st/235956252_w640_h640_235956252.jpg" TargetMode="External"/><Relationship Id="rId16" Type="http://schemas.openxmlformats.org/officeDocument/2006/relationships/hyperlink" Target="http://st21.stpulscen.ru/images/product/118/427/300_big.jpg" TargetMode="External"/><Relationship Id="rId107" Type="http://schemas.openxmlformats.org/officeDocument/2006/relationships/hyperlink" Target="https://images.by.prom.st/107039397_w640_h640_sredstvo_insektitsidnoe_z__z_zapaha_zelenyj_1h24.png" TargetMode="External"/><Relationship Id="rId11" Type="http://schemas.openxmlformats.org/officeDocument/2006/relationships/hyperlink" Target="https://master39.net/sites/master39.net/files/files/Bytovaya_Tehnika/gaz-gorel.jpg" TargetMode="External"/><Relationship Id="rId32" Type="http://schemas.openxmlformats.org/officeDocument/2006/relationships/hyperlink" Target="https://images.by.prom.st/85335929_w800_h640_svetilnik_s_fumigatorom.jpg" TargetMode="External"/><Relationship Id="rId37" Type="http://schemas.openxmlformats.org/officeDocument/2006/relationships/hyperlink" Target="https://images.by.prom.st/20816218_w640_h640_fonar_vodo.jpg" TargetMode="External"/><Relationship Id="rId53" Type="http://schemas.openxmlformats.org/officeDocument/2006/relationships/hyperlink" Target="https://images.by.prom.st/29346663_w640_h640_multitul_12.jpg" TargetMode="External"/><Relationship Id="rId58" Type="http://schemas.openxmlformats.org/officeDocument/2006/relationships/hyperlink" Target="https://my.deal.by/media/images/92070365_w640_h640_shou_boks.jpg" TargetMode="External"/><Relationship Id="rId74" Type="http://schemas.openxmlformats.org/officeDocument/2006/relationships/hyperlink" Target="https://images.by.prom.st/92070893_w640_h640_shnur_tsvet.jpeg" TargetMode="External"/><Relationship Id="rId79" Type="http://schemas.openxmlformats.org/officeDocument/2006/relationships/hyperlink" Target="https://images.by.prom.st/92070931_w640_h640_shnur_belyj.jpeg" TargetMode="External"/><Relationship Id="rId102" Type="http://schemas.openxmlformats.org/officeDocument/2006/relationships/hyperlink" Target="https://images.by.prom.st/103324518_w640_h640_zazh_pezo_steklo.jpg" TargetMode="External"/><Relationship Id="rId123" Type="http://schemas.openxmlformats.org/officeDocument/2006/relationships/hyperlink" Target="https://images.by.prom.st/120806581_w640_h640_mylo.jpg" TargetMode="External"/><Relationship Id="rId128" Type="http://schemas.openxmlformats.org/officeDocument/2006/relationships/hyperlink" Target="https://images.by.prom.st/68606992_w640_h640_obschaya_futon.png" TargetMode="External"/><Relationship Id="rId5" Type="http://schemas.openxmlformats.org/officeDocument/2006/relationships/hyperlink" Target="http://askorbin.ru/image/imgLec2/reftamid-taejnyiy-sredstvo-kleschey-100_665B.jpg" TargetMode="External"/><Relationship Id="rId90" Type="http://schemas.openxmlformats.org/officeDocument/2006/relationships/hyperlink" Target="http://u388569.s33.wh1.su/d64458c6-74f6-11e2-9723-505054503030.jpg" TargetMode="External"/><Relationship Id="rId95" Type="http://schemas.openxmlformats.org/officeDocument/2006/relationships/hyperlink" Target="https://images.by.prom.st/82709852_w640_h640_topor_310.jpg" TargetMode="External"/><Relationship Id="rId22" Type="http://schemas.openxmlformats.org/officeDocument/2006/relationships/hyperlink" Target="https://images.by.prom.st/77990679_w200_h200_cid99729_pid59144782-a3128bf8.jpg" TargetMode="External"/><Relationship Id="rId27" Type="http://schemas.openxmlformats.org/officeDocument/2006/relationships/hyperlink" Target="http://www.baby-favorite.com/imgs/52212.JPG" TargetMode="External"/><Relationship Id="rId43" Type="http://schemas.openxmlformats.org/officeDocument/2006/relationships/hyperlink" Target="https://images.by.prom.st/33330692_w640_h640_104.jpg" TargetMode="External"/><Relationship Id="rId48" Type="http://schemas.openxmlformats.org/officeDocument/2006/relationships/hyperlink" Target="https://images.by.prom.st/29341316_w640_h640_nozh_kor.jpg" TargetMode="External"/><Relationship Id="rId64" Type="http://schemas.openxmlformats.org/officeDocument/2006/relationships/hyperlink" Target="https://images.by.prom.st/92070893_w640_h640_shnur_tsvet.jpeg" TargetMode="External"/><Relationship Id="rId69" Type="http://schemas.openxmlformats.org/officeDocument/2006/relationships/hyperlink" Target="https://images.by.prom.st/92070931_w640_h640_shnur_belyj.jpeg" TargetMode="External"/><Relationship Id="rId113" Type="http://schemas.openxmlformats.org/officeDocument/2006/relationships/hyperlink" Target="https://images.by.prom.st/106930495_w640_h640_sredstvo_insektitsidnoe_o__ew_deadex_6_sht._1h36.png" TargetMode="External"/><Relationship Id="rId118" Type="http://schemas.openxmlformats.org/officeDocument/2006/relationships/hyperlink" Target="https://images.by.prom.st/106930983_w640_h640_sredstvo_rodentitsidnoe_tigard_myshinaya_smert_1.png" TargetMode="External"/><Relationship Id="rId134" Type="http://schemas.openxmlformats.org/officeDocument/2006/relationships/hyperlink" Target="https://images.by.prom.st/92101793_w640_h640_zazhigalki_cricket_optom.jpg" TargetMode="External"/><Relationship Id="rId139" Type="http://schemas.openxmlformats.org/officeDocument/2006/relationships/printerSettings" Target="../printerSettings/printerSettings1.bin"/><Relationship Id="rId80" Type="http://schemas.openxmlformats.org/officeDocument/2006/relationships/hyperlink" Target="https://images.by.prom.st/33373680_w640_h640_199.jpg" TargetMode="External"/><Relationship Id="rId85" Type="http://schemas.openxmlformats.org/officeDocument/2006/relationships/hyperlink" Target="https://images.by.prom.st/48158506_w640_h640_pf_gsa_02_2.jpg" TargetMode="External"/><Relationship Id="rId12" Type="http://schemas.openxmlformats.org/officeDocument/2006/relationships/hyperlink" Target="https://images.by.prom.st/103323875_w640_h640_zazh_meh_steklo.jpg" TargetMode="External"/><Relationship Id="rId17" Type="http://schemas.openxmlformats.org/officeDocument/2006/relationships/hyperlink" Target="https://images.by.prom.st/83475076_w800_h640_dymohod.jpg" TargetMode="External"/><Relationship Id="rId33" Type="http://schemas.openxmlformats.org/officeDocument/2006/relationships/hyperlink" Target="https://images.by.prom.st/29052636_w800_h640_nitka_katushka.jpg" TargetMode="External"/><Relationship Id="rId38" Type="http://schemas.openxmlformats.org/officeDocument/2006/relationships/hyperlink" Target="https://images.by.prom.st/84354498_w640_h640_lupa_skl.jpg" TargetMode="External"/><Relationship Id="rId59" Type="http://schemas.openxmlformats.org/officeDocument/2006/relationships/hyperlink" Target="https://images.by.prom.st/84353379_w640_h640_shnur_5mm_100m.jpg" TargetMode="External"/><Relationship Id="rId103" Type="http://schemas.openxmlformats.org/officeDocument/2006/relationships/hyperlink" Target="https://images.by.prom.st/107038742_w640_h640_plastiny_dlya_unichtozhen___zapaha_zelenye_1h250.jpg" TargetMode="External"/><Relationship Id="rId108" Type="http://schemas.openxmlformats.org/officeDocument/2006/relationships/hyperlink" Target="https://images.by.prom.st/107042241_w640_h640_sredstvo_insektitsidnoe_z__z_zapaha_zheltyj_1h24.png" TargetMode="External"/><Relationship Id="rId124" Type="http://schemas.openxmlformats.org/officeDocument/2006/relationships/hyperlink" Target="https://master39.net/sites/master39.net/files/files/Bytovaya_Tehnika/gaz-gorel.jpg" TargetMode="External"/><Relationship Id="rId129" Type="http://schemas.openxmlformats.org/officeDocument/2006/relationships/hyperlink" Target="https://images.by.prom.st/85949509_505-sekunda-klej.jpg" TargetMode="External"/><Relationship Id="rId54" Type="http://schemas.openxmlformats.org/officeDocument/2006/relationships/hyperlink" Target="https://images.by.prom.st/55144246_w640_h640_multitul_11_blist.jpg" TargetMode="External"/><Relationship Id="rId70" Type="http://schemas.openxmlformats.org/officeDocument/2006/relationships/hyperlink" Target="https://images.by.prom.st/92070931_w640_h640_shnur_belyj.jpeg" TargetMode="External"/><Relationship Id="rId75" Type="http://schemas.openxmlformats.org/officeDocument/2006/relationships/hyperlink" Target="https://images.by.prom.st/92070893_w640_h640_shnur_tsvet.jpeg" TargetMode="External"/><Relationship Id="rId91" Type="http://schemas.openxmlformats.org/officeDocument/2006/relationships/hyperlink" Target="https://my.deal.by/media/images/92111466_w640_h640_izolenta_chernaya.jpg" TargetMode="External"/><Relationship Id="rId96" Type="http://schemas.openxmlformats.org/officeDocument/2006/relationships/hyperlink" Target="https://images.by.prom.st/92047719_w640_h640_topor_649.jpg" TargetMode="External"/><Relationship Id="rId140" Type="http://schemas.openxmlformats.org/officeDocument/2006/relationships/drawing" Target="../drawings/drawing1.xml"/><Relationship Id="rId1" Type="http://schemas.openxmlformats.org/officeDocument/2006/relationships/hyperlink" Target="mailto:adre_lip@mail.ru" TargetMode="External"/><Relationship Id="rId6" Type="http://schemas.openxmlformats.org/officeDocument/2006/relationships/hyperlink" Target="http://i2.guns.ru/forums/icons/forum_pictures/001273/1273686.jpg" TargetMode="External"/><Relationship Id="rId23" Type="http://schemas.openxmlformats.org/officeDocument/2006/relationships/hyperlink" Target="http://i.otzovik.com/2014/04/01/928407/img/29635740.jpg" TargetMode="External"/><Relationship Id="rId28" Type="http://schemas.openxmlformats.org/officeDocument/2006/relationships/hyperlink" Target="https://stg.sumy.ua/uploads1/products/medium/eff4f402-23e7-11e6-9499-10feed048ff4.jpg" TargetMode="External"/><Relationship Id="rId49" Type="http://schemas.openxmlformats.org/officeDocument/2006/relationships/hyperlink" Target="https://images.by.prom.st/49317534_w640_h640_nozh_skladnoj_sinij.jpg" TargetMode="External"/><Relationship Id="rId114" Type="http://schemas.openxmlformats.org/officeDocument/2006/relationships/hyperlink" Target="https://images.by.prom.st/106930668_w640_h640_fumibat_kontejnery_ot_tar__v_6_sht._1h36_premium.jpg" TargetMode="External"/><Relationship Id="rId119" Type="http://schemas.openxmlformats.org/officeDocument/2006/relationships/hyperlink" Target="https://images.by.prom.st/111326155_w640_h640_myshelovka_1_shtuka_plastik_zubastik_1h200.jpg" TargetMode="External"/><Relationship Id="rId44" Type="http://schemas.openxmlformats.org/officeDocument/2006/relationships/hyperlink" Target="https://images.by.prom.st/33330757_w640_h640_106.jpg" TargetMode="External"/><Relationship Id="rId60" Type="http://schemas.openxmlformats.org/officeDocument/2006/relationships/hyperlink" Target="https://images.by.prom.st/33372158_w640_h640_170.jpg" TargetMode="External"/><Relationship Id="rId65" Type="http://schemas.openxmlformats.org/officeDocument/2006/relationships/hyperlink" Target="https://images.by.prom.st/92070931_w640_h640_shnur_belyj.jpeg" TargetMode="External"/><Relationship Id="rId81" Type="http://schemas.openxmlformats.org/officeDocument/2006/relationships/hyperlink" Target="https://images.by.prom.st/92099340_w640_h640_benzin_zippo.jpg" TargetMode="External"/><Relationship Id="rId86" Type="http://schemas.openxmlformats.org/officeDocument/2006/relationships/hyperlink" Target="https://images.by.prom.st/48159832_w640_h640_stojka2.jpg" TargetMode="External"/><Relationship Id="rId130" Type="http://schemas.openxmlformats.org/officeDocument/2006/relationships/hyperlink" Target="https://images.by.prom.st/107035799_spiral-antimaskitnaya-ot.jpg" TargetMode="External"/><Relationship Id="rId135" Type="http://schemas.openxmlformats.org/officeDocument/2006/relationships/hyperlink" Target="https://images.by.prom.st/235947133_w640_h640_235947133.jpg" TargetMode="External"/><Relationship Id="rId13" Type="http://schemas.openxmlformats.org/officeDocument/2006/relationships/hyperlink" Target="https://images.by.prom.st/57444913_w640_h640_706_99760_fc_clubs_4.3_4.8.jpg" TargetMode="External"/><Relationship Id="rId18" Type="http://schemas.openxmlformats.org/officeDocument/2006/relationships/hyperlink" Target="https://images.by.prom.st/68607383_w640_h640_smazka_rybolovnaya1.jpg" TargetMode="External"/><Relationship Id="rId39" Type="http://schemas.openxmlformats.org/officeDocument/2006/relationships/hyperlink" Target="https://images.by.prom.st/29052683_w640_h640_vesy_meh.jpg" TargetMode="External"/><Relationship Id="rId109" Type="http://schemas.openxmlformats.org/officeDocument/2006/relationships/hyperlink" Target="https://images.by.prom.st/107042039_w640_h640_sredstvo_insektitsidnoe_z__ya_bez_zapaha_krasnyj.png" TargetMode="External"/><Relationship Id="rId34" Type="http://schemas.openxmlformats.org/officeDocument/2006/relationships/hyperlink" Target="https://images.by.prom.st/33327441_w200_h200_40.jpg" TargetMode="External"/><Relationship Id="rId50" Type="http://schemas.openxmlformats.org/officeDocument/2006/relationships/hyperlink" Target="https://images.by.prom.st/33330186_w640_h640_97.jpg" TargetMode="External"/><Relationship Id="rId55" Type="http://schemas.openxmlformats.org/officeDocument/2006/relationships/hyperlink" Target="https://images.by.prom.st/20760185_w640_h640_super_globus_2g.jpg" TargetMode="External"/><Relationship Id="rId76" Type="http://schemas.openxmlformats.org/officeDocument/2006/relationships/hyperlink" Target="https://images.by.prom.st/92070893_w640_h640_shnur_tsvet.jpeg" TargetMode="External"/><Relationship Id="rId97" Type="http://schemas.openxmlformats.org/officeDocument/2006/relationships/hyperlink" Target="https://images.by.prom.st/33373547_w640_h640_192.jpg" TargetMode="External"/><Relationship Id="rId104" Type="http://schemas.openxmlformats.org/officeDocument/2006/relationships/hyperlink" Target="https://images.by.prom.st/107039154_w640_h640_plastiny_dlya_unichtozhen___zapaha_zheltye_1h250.jpg" TargetMode="External"/><Relationship Id="rId120" Type="http://schemas.openxmlformats.org/officeDocument/2006/relationships/hyperlink" Target="https://images.by.prom.st/106930696_w640_h640_sredstvo_insektitsidnoe_k__a_domik_tm_dohs_1h375.png" TargetMode="External"/><Relationship Id="rId125" Type="http://schemas.openxmlformats.org/officeDocument/2006/relationships/hyperlink" Target="https://images.by.prom.st/33326600_w640_h640_31.jpg" TargetMode="External"/><Relationship Id="rId7" Type="http://schemas.openxmlformats.org/officeDocument/2006/relationships/hyperlink" Target="http://i2.guns.ru/forums/icons/forum_pictures/001273/1273686.jpg" TargetMode="External"/><Relationship Id="rId71" Type="http://schemas.openxmlformats.org/officeDocument/2006/relationships/hyperlink" Target="https://images.by.prom.st/92070931_w640_h640_shnur_belyj.jpeg" TargetMode="External"/><Relationship Id="rId92" Type="http://schemas.openxmlformats.org/officeDocument/2006/relationships/hyperlink" Target="https://images.by.prom.st/33372851_w640_h640_177.jpg" TargetMode="External"/><Relationship Id="rId2" Type="http://schemas.openxmlformats.org/officeDocument/2006/relationships/hyperlink" Target="https://images.by.prom.st/29052636_w800_h640_nitka_katushka.jpg" TargetMode="External"/><Relationship Id="rId29" Type="http://schemas.openxmlformats.org/officeDocument/2006/relationships/hyperlink" Target="https://kontraktshop.by/p61232119-svechi-otpugivayuschie-komarov.html" TargetMode="External"/><Relationship Id="rId24" Type="http://schemas.openxmlformats.org/officeDocument/2006/relationships/hyperlink" Target="http://kontrakt.by/uploads/posts/2014-07/1404747839_monolit1.jpg" TargetMode="External"/><Relationship Id="rId40" Type="http://schemas.openxmlformats.org/officeDocument/2006/relationships/hyperlink" Target="https://images.by.prom.st/29052683_w640_h640_vesy_meh.jpg" TargetMode="External"/><Relationship Id="rId45" Type="http://schemas.openxmlformats.org/officeDocument/2006/relationships/hyperlink" Target="https://images.by.prom.st/84354979_w640_h640_karabin_9_sm_dvojnoj.jpg" TargetMode="External"/><Relationship Id="rId66" Type="http://schemas.openxmlformats.org/officeDocument/2006/relationships/hyperlink" Target="https://images.by.prom.st/92070931_w640_h640_shnur_belyj.jpeg" TargetMode="External"/><Relationship Id="rId87" Type="http://schemas.openxmlformats.org/officeDocument/2006/relationships/hyperlink" Target="https://kontraktshop.by/p61232119-svechi-otpugivayuschie-komarov.html" TargetMode="External"/><Relationship Id="rId110" Type="http://schemas.openxmlformats.org/officeDocument/2006/relationships/hyperlink" Target="https://images.by.prom.st/107042815_w640_h640_elektrofumigator.jpg" TargetMode="External"/><Relationship Id="rId115" Type="http://schemas.openxmlformats.org/officeDocument/2006/relationships/hyperlink" Target="https://images.by.prom.st/103195761_w640_h640_shprits-gel-chistyj-dom.jpg" TargetMode="External"/><Relationship Id="rId131" Type="http://schemas.openxmlformats.org/officeDocument/2006/relationships/hyperlink" Target="https://images.by.prom.st/120736482_w640_h640_klej_135g.jpg" TargetMode="External"/><Relationship Id="rId136" Type="http://schemas.openxmlformats.org/officeDocument/2006/relationships/hyperlink" Target="https://images.by.prom.st/235946289_w640_h640_235946289.jpg" TargetMode="External"/><Relationship Id="rId61" Type="http://schemas.openxmlformats.org/officeDocument/2006/relationships/hyperlink" Target="https://images.by.prom.st/33372176_w640_h640_173.jpg" TargetMode="External"/><Relationship Id="rId82" Type="http://schemas.openxmlformats.org/officeDocument/2006/relationships/hyperlink" Target="https://images.by.prom.st/92100567_w640_h640_zazhigalki_cricket.jpg" TargetMode="External"/><Relationship Id="rId19" Type="http://schemas.openxmlformats.org/officeDocument/2006/relationships/hyperlink" Target="https://images.by.prom.st/68607383_w640_h640_smazka_rybolovnaya1.jpg" TargetMode="External"/><Relationship Id="rId14" Type="http://schemas.openxmlformats.org/officeDocument/2006/relationships/hyperlink" Target="https://images.by.prom.st/66250629_w640_h640_gril3.jpg" TargetMode="External"/><Relationship Id="rId30" Type="http://schemas.openxmlformats.org/officeDocument/2006/relationships/hyperlink" Target="https://images.by.prom.st/100637719_dihlofos-varan-a.jpg" TargetMode="External"/><Relationship Id="rId35" Type="http://schemas.openxmlformats.org/officeDocument/2006/relationships/hyperlink" Target="https://images.by.prom.st/48180560_w640_h640_931_medium1.jpg" TargetMode="External"/><Relationship Id="rId56" Type="http://schemas.openxmlformats.org/officeDocument/2006/relationships/hyperlink" Target="https://images.by.prom.st/20737845_w640_h640_globus_40ml.jpg" TargetMode="External"/><Relationship Id="rId77" Type="http://schemas.openxmlformats.org/officeDocument/2006/relationships/hyperlink" Target="https://images.by.prom.st/92070931_w640_h640_shnur_belyj.jpeg" TargetMode="External"/><Relationship Id="rId100" Type="http://schemas.openxmlformats.org/officeDocument/2006/relationships/hyperlink" Target="http://www.piluli.ru/images/smacs_images/products/000/224/071/original_reftamid_gel_ot_komarov_50ml_www_piluli_ru_k85375451.jpeg" TargetMode="External"/><Relationship Id="rId105" Type="http://schemas.openxmlformats.org/officeDocument/2006/relationships/hyperlink" Target="https://images.by.prom.st/107039105_w640_h640_plastiny_dlya_unichtozhen__rsalnye_krasnye_1h250.jpg" TargetMode="External"/><Relationship Id="rId126" Type="http://schemas.openxmlformats.org/officeDocument/2006/relationships/hyperlink" Target="https://images.by.prom.st/147863680_sredstvo-ot-krovososuschih.jpg" TargetMode="External"/><Relationship Id="rId8" Type="http://schemas.openxmlformats.org/officeDocument/2006/relationships/hyperlink" Target="http://tutux.ru/images/objects/2014/1/16/aerozol_ot_moli_varan_molemor.jpg" TargetMode="External"/><Relationship Id="rId51" Type="http://schemas.openxmlformats.org/officeDocument/2006/relationships/hyperlink" Target="https://images.by.prom.st/33330186_w640_h640_97.jpg" TargetMode="External"/><Relationship Id="rId72" Type="http://schemas.openxmlformats.org/officeDocument/2006/relationships/hyperlink" Target="https://images.by.prom.st/92070931_w640_h640_shnur_belyj.jpeg" TargetMode="External"/><Relationship Id="rId93" Type="http://schemas.openxmlformats.org/officeDocument/2006/relationships/hyperlink" Target="https://images.by.prom.st/92111503_w640_h640_izolenta_pvh.jpg" TargetMode="External"/><Relationship Id="rId98" Type="http://schemas.openxmlformats.org/officeDocument/2006/relationships/hyperlink" Target="https://images.by.prom.st/73656467_w640_h640_chehol_bol.jpg" TargetMode="External"/><Relationship Id="rId121" Type="http://schemas.openxmlformats.org/officeDocument/2006/relationships/hyperlink" Target="https://images.by.prom.st/118772527_w800_h640_pena.gif" TargetMode="External"/><Relationship Id="rId3" Type="http://schemas.openxmlformats.org/officeDocument/2006/relationships/hyperlink" Target="https://images.by.prom.st/85337026_w800_h640_nit_tsvetnaya.jpg" TargetMode="External"/><Relationship Id="rId25" Type="http://schemas.openxmlformats.org/officeDocument/2006/relationships/hyperlink" Target="http://mayakopt.com/19258-thickbox_default/klej-globus-88-40ml-1-30-480.jpg" TargetMode="External"/><Relationship Id="rId46" Type="http://schemas.openxmlformats.org/officeDocument/2006/relationships/hyperlink" Target="https://images.by.prom.st/29340976_w640_h640_nozh_chern.jpg" TargetMode="External"/><Relationship Id="rId67" Type="http://schemas.openxmlformats.org/officeDocument/2006/relationships/hyperlink" Target="https://images.by.prom.st/92070931_w640_h640_shnur_belyj.jpeg" TargetMode="External"/><Relationship Id="rId116" Type="http://schemas.openxmlformats.org/officeDocument/2006/relationships/hyperlink" Target="https://images.by.prom.st/106930696_w640_h640_sredstvo_insektitsidnoe_k__a_domik_tm_dohs_1h375.png" TargetMode="External"/><Relationship Id="rId137" Type="http://schemas.openxmlformats.org/officeDocument/2006/relationships/hyperlink" Target="https://images.by.prom.st/235956252_w640_h640_235956252.jpg" TargetMode="External"/><Relationship Id="rId20" Type="http://schemas.openxmlformats.org/officeDocument/2006/relationships/hyperlink" Target="https://images.by.prom.st/81474403_w640_h640_supermonolit_2gr.jpg" TargetMode="External"/><Relationship Id="rId41" Type="http://schemas.openxmlformats.org/officeDocument/2006/relationships/hyperlink" Target="https://images.by.prom.st/48068926_w640_h640_vesy.jpg" TargetMode="External"/><Relationship Id="rId62" Type="http://schemas.openxmlformats.org/officeDocument/2006/relationships/hyperlink" Target="https://images.by.prom.st/92070893_w640_h640_shnur_tsvet.jpeg" TargetMode="External"/><Relationship Id="rId83" Type="http://schemas.openxmlformats.org/officeDocument/2006/relationships/hyperlink" Target="https://images.by.prom.st/92101793_w640_h640_zazhigalki_cricket_optom.jpg" TargetMode="External"/><Relationship Id="rId88" Type="http://schemas.openxmlformats.org/officeDocument/2006/relationships/hyperlink" Target="https://images.by.prom.st/48088178_w640_h640_gubka_blesk.jpg" TargetMode="External"/><Relationship Id="rId111" Type="http://schemas.openxmlformats.org/officeDocument/2006/relationships/hyperlink" Target="https://images.by.prom.st/106930280_w640_h640_dohloks_oboronhim_kontejn__tarakanov_6_sht._1h24.jpg" TargetMode="External"/><Relationship Id="rId132" Type="http://schemas.openxmlformats.org/officeDocument/2006/relationships/hyperlink" Target="https://images.by.prom.st/195542925_otrava-ot-gryzunov.jpg" TargetMode="External"/><Relationship Id="rId15" Type="http://schemas.openxmlformats.org/officeDocument/2006/relationships/hyperlink" Target="http://st21.stpulscen.ru/images/product/118/427/302_big.jpg" TargetMode="External"/><Relationship Id="rId36" Type="http://schemas.openxmlformats.org/officeDocument/2006/relationships/hyperlink" Target="https://images.by.prom.st/92046732_w640_h640_fonar_1l.jpg" TargetMode="External"/><Relationship Id="rId57" Type="http://schemas.openxmlformats.org/officeDocument/2006/relationships/hyperlink" Target="https://my.deal.by/media/images/92070257_w640_h640_globus_supermonolit_40ml_3.jpg" TargetMode="External"/><Relationship Id="rId106" Type="http://schemas.openxmlformats.org/officeDocument/2006/relationships/hyperlink" Target="https://images.by.prom.st/107039192_w640_h640_plastiny_dlya_unichtozhen__enye_odnotonnye_1h250.jpg" TargetMode="External"/><Relationship Id="rId127" Type="http://schemas.openxmlformats.org/officeDocument/2006/relationships/hyperlink" Target="https://images.by.prom.st/68606992_w640_h640_obschaya_futon.png" TargetMode="External"/><Relationship Id="rId10" Type="http://schemas.openxmlformats.org/officeDocument/2006/relationships/hyperlink" Target="https://images.by.prom.st/68606754_w640_h640_gaz_obschaya.png" TargetMode="External"/><Relationship Id="rId31" Type="http://schemas.openxmlformats.org/officeDocument/2006/relationships/hyperlink" Target="https://images.by.prom.st/48152890_dihlofos-varan-a.jpg" TargetMode="External"/><Relationship Id="rId52" Type="http://schemas.openxmlformats.org/officeDocument/2006/relationships/hyperlink" Target="https://images.by.prom.st/33330186_w640_h640_97.jpg" TargetMode="External"/><Relationship Id="rId73" Type="http://schemas.openxmlformats.org/officeDocument/2006/relationships/hyperlink" Target="https://images.by.prom.st/92070931_w640_h640_shnur_belyj.jpeg" TargetMode="External"/><Relationship Id="rId78" Type="http://schemas.openxmlformats.org/officeDocument/2006/relationships/hyperlink" Target="https://images.by.prom.st/92070931_w640_h640_shnur_belyj.jpeg" TargetMode="External"/><Relationship Id="rId94" Type="http://schemas.openxmlformats.org/officeDocument/2006/relationships/hyperlink" Target="http://u388569.s33.wh1.su/0b2725e8-c940-11e4-93f6-0002b38eab46.jpg" TargetMode="External"/><Relationship Id="rId99" Type="http://schemas.openxmlformats.org/officeDocument/2006/relationships/hyperlink" Target="https://images.by.prom.st/29062807_w640_h640_dihlofos_a.jpg" TargetMode="External"/><Relationship Id="rId101" Type="http://schemas.openxmlformats.org/officeDocument/2006/relationships/hyperlink" Target="https://images.by.prom.st/57445835_w640_h640_matt_vlack_gold_cap.jpg" TargetMode="External"/><Relationship Id="rId122" Type="http://schemas.openxmlformats.org/officeDocument/2006/relationships/hyperlink" Target="https://images.by.prom.st/48179463_w640_h640_gorelka_kovica_ks_1005.jpg" TargetMode="External"/><Relationship Id="rId4" Type="http://schemas.openxmlformats.org/officeDocument/2006/relationships/hyperlink" Target="http://tutux.ru/images/objects/2014/1/16/aerozol_ot_moli_varan_molemor.jpg" TargetMode="External"/><Relationship Id="rId9" Type="http://schemas.openxmlformats.org/officeDocument/2006/relationships/hyperlink" Target="http://www.ruhim.ru/images/glmaster/effecton_composition.jpg" TargetMode="External"/><Relationship Id="rId26" Type="http://schemas.openxmlformats.org/officeDocument/2006/relationships/hyperlink" Target="https://images.ua.prom.st/359505876_w640_h640_cid2313803_pid248285446-f40cee55.jpg" TargetMode="External"/><Relationship Id="rId47" Type="http://schemas.openxmlformats.org/officeDocument/2006/relationships/hyperlink" Target="https://images.by.prom.st/29340976_w640_h640_nozh_chern.jpg" TargetMode="External"/><Relationship Id="rId68" Type="http://schemas.openxmlformats.org/officeDocument/2006/relationships/hyperlink" Target="https://images.by.prom.st/92070931_w640_h640_shnur_belyj.jpeg" TargetMode="External"/><Relationship Id="rId89" Type="http://schemas.openxmlformats.org/officeDocument/2006/relationships/hyperlink" Target="https://images.by.prom.st/48088178_w640_h640_gubka_blesk.jpg" TargetMode="External"/><Relationship Id="rId112" Type="http://schemas.openxmlformats.org/officeDocument/2006/relationships/hyperlink" Target="https://images.by.prom.st/106930368_w640_h640_sredstvo_insektitsidnoe_t__imidakloprid_30g_1h48.png" TargetMode="External"/><Relationship Id="rId133" Type="http://schemas.openxmlformats.org/officeDocument/2006/relationships/hyperlink" Target="https://images.by.prom.st/68606754_w640_h640_gaz_obschaya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  <pageSetUpPr autoPageBreaks="0" fitToPage="1"/>
  </sheetPr>
  <dimension ref="A2:K184"/>
  <sheetViews>
    <sheetView tabSelected="1" topLeftCell="A7" workbookViewId="0">
      <selection activeCell="G18" sqref="G18"/>
    </sheetView>
  </sheetViews>
  <sheetFormatPr defaultColWidth="10.1640625" defaultRowHeight="11.25" outlineLevelRow="3" x14ac:dyDescent="0.2"/>
  <cols>
    <col min="1" max="1" width="0.33203125" style="1" customWidth="1"/>
    <col min="2" max="2" width="64.5" style="6" customWidth="1"/>
    <col min="3" max="3" width="11.83203125" style="14" customWidth="1"/>
    <col min="4" max="4" width="14.83203125" style="14" customWidth="1"/>
    <col min="5" max="5" width="14" style="23" customWidth="1"/>
    <col min="6" max="6" width="13.83203125" style="38" customWidth="1"/>
    <col min="7" max="7" width="13.5" style="38" bestFit="1" customWidth="1"/>
    <col min="8" max="8" width="14" style="23" bestFit="1" customWidth="1"/>
    <col min="9" max="9" width="10" style="1" customWidth="1"/>
    <col min="10" max="10" width="10.6640625" style="91" bestFit="1" customWidth="1"/>
  </cols>
  <sheetData>
    <row r="2" spans="1:10" ht="12.75" outlineLevel="1" x14ac:dyDescent="0.2">
      <c r="B2" s="12" t="s">
        <v>69</v>
      </c>
      <c r="C2" s="117"/>
      <c r="D2" s="118"/>
      <c r="E2" s="118"/>
      <c r="F2" s="118"/>
      <c r="G2" s="118"/>
      <c r="H2" s="118"/>
      <c r="I2" s="119"/>
    </row>
    <row r="3" spans="1:10" ht="12.75" outlineLevel="1" x14ac:dyDescent="0.2">
      <c r="B3" s="13" t="s">
        <v>70</v>
      </c>
      <c r="C3" s="120"/>
      <c r="D3" s="121"/>
      <c r="E3" s="121"/>
      <c r="F3" s="121"/>
      <c r="G3" s="121"/>
      <c r="H3" s="121"/>
      <c r="I3" s="122"/>
    </row>
    <row r="4" spans="1:10" ht="12.75" outlineLevel="1" x14ac:dyDescent="0.2">
      <c r="B4" s="13" t="s">
        <v>71</v>
      </c>
      <c r="C4" s="120"/>
      <c r="D4" s="121"/>
      <c r="E4" s="121"/>
      <c r="F4" s="121"/>
      <c r="G4" s="121"/>
      <c r="H4" s="121"/>
      <c r="I4" s="122"/>
    </row>
    <row r="5" spans="1:10" ht="12.75" outlineLevel="1" x14ac:dyDescent="0.2">
      <c r="B5" s="13" t="s">
        <v>72</v>
      </c>
      <c r="C5" s="120"/>
      <c r="D5" s="121"/>
      <c r="E5" s="121"/>
      <c r="F5" s="121"/>
      <c r="G5" s="121"/>
      <c r="H5" s="121"/>
      <c r="I5" s="122"/>
    </row>
    <row r="6" spans="1:10" ht="12.75" outlineLevel="1" x14ac:dyDescent="0.2">
      <c r="B6" s="13" t="s">
        <v>73</v>
      </c>
      <c r="C6" s="120"/>
      <c r="D6" s="121"/>
      <c r="E6" s="121"/>
      <c r="F6" s="121"/>
      <c r="G6" s="121"/>
      <c r="H6" s="121"/>
      <c r="I6" s="122"/>
    </row>
    <row r="7" spans="1:10" ht="12.75" outlineLevel="1" x14ac:dyDescent="0.2">
      <c r="B7" s="13" t="s">
        <v>74</v>
      </c>
      <c r="C7" s="120"/>
      <c r="D7" s="121"/>
      <c r="E7" s="121"/>
      <c r="F7" s="121"/>
      <c r="G7" s="121"/>
      <c r="H7" s="121"/>
      <c r="I7" s="122"/>
    </row>
    <row r="8" spans="1:10" ht="12.75" outlineLevel="1" x14ac:dyDescent="0.2">
      <c r="B8" s="12" t="s">
        <v>75</v>
      </c>
      <c r="C8" s="117"/>
      <c r="D8" s="118"/>
      <c r="E8" s="118"/>
      <c r="F8" s="118"/>
      <c r="G8" s="118"/>
      <c r="H8" s="118"/>
      <c r="I8" s="119"/>
    </row>
    <row r="9" spans="1:10" outlineLevel="1" x14ac:dyDescent="0.2"/>
    <row r="10" spans="1:10" ht="34.5" x14ac:dyDescent="0.2">
      <c r="B10" s="7" t="s">
        <v>0</v>
      </c>
    </row>
    <row r="11" spans="1:10" x14ac:dyDescent="0.2">
      <c r="A11" s="2"/>
      <c r="B11" s="5"/>
      <c r="C11" s="15"/>
      <c r="D11" s="15"/>
      <c r="E11" s="39"/>
      <c r="F11" s="40"/>
    </row>
    <row r="12" spans="1:10" s="11" customFormat="1" ht="12.75" x14ac:dyDescent="0.2">
      <c r="A12" s="8"/>
      <c r="B12" s="9" t="s">
        <v>138</v>
      </c>
      <c r="C12" s="8"/>
      <c r="D12" s="8"/>
      <c r="E12" s="24"/>
      <c r="F12" s="41"/>
      <c r="G12" s="41"/>
      <c r="H12" s="24"/>
      <c r="I12" s="10"/>
      <c r="J12" s="92"/>
    </row>
    <row r="13" spans="1:10" s="11" customFormat="1" ht="12.75" x14ac:dyDescent="0.2">
      <c r="A13" s="8"/>
      <c r="B13" s="11" t="s">
        <v>68</v>
      </c>
      <c r="C13" s="8"/>
      <c r="D13" s="8"/>
      <c r="E13" s="42" t="s">
        <v>296</v>
      </c>
      <c r="F13" s="41"/>
      <c r="G13" s="41"/>
      <c r="H13" s="24"/>
      <c r="I13" s="10"/>
      <c r="J13" s="92"/>
    </row>
    <row r="14" spans="1:10" s="1" customFormat="1" x14ac:dyDescent="0.2">
      <c r="B14" s="6"/>
      <c r="C14" s="14"/>
      <c r="D14" s="14"/>
      <c r="E14" s="23"/>
      <c r="F14" s="38"/>
      <c r="G14" s="38"/>
      <c r="H14" s="23"/>
      <c r="J14" s="93"/>
    </row>
    <row r="15" spans="1:10" s="1" customFormat="1" ht="12" x14ac:dyDescent="0.2">
      <c r="B15" s="114" t="s">
        <v>37</v>
      </c>
      <c r="C15" s="116" t="s">
        <v>185</v>
      </c>
      <c r="D15" s="116" t="s">
        <v>38</v>
      </c>
      <c r="E15" s="25" t="s">
        <v>130</v>
      </c>
      <c r="F15" s="26" t="s">
        <v>103</v>
      </c>
      <c r="G15" s="27" t="s">
        <v>103</v>
      </c>
      <c r="H15" s="25" t="s">
        <v>104</v>
      </c>
      <c r="I15" s="21" t="s">
        <v>76</v>
      </c>
      <c r="J15" s="93"/>
    </row>
    <row r="16" spans="1:10" s="1" customFormat="1" ht="12" outlineLevel="1" x14ac:dyDescent="0.2">
      <c r="B16" s="115"/>
      <c r="C16" s="116"/>
      <c r="D16" s="116"/>
      <c r="E16" s="25" t="s">
        <v>146</v>
      </c>
      <c r="F16" s="26" t="s">
        <v>144</v>
      </c>
      <c r="G16" s="27" t="s">
        <v>145</v>
      </c>
      <c r="H16" s="25" t="s">
        <v>143</v>
      </c>
      <c r="I16" s="21" t="s">
        <v>77</v>
      </c>
      <c r="J16" s="93"/>
    </row>
    <row r="17" spans="1:10" s="16" customFormat="1" outlineLevel="1" x14ac:dyDescent="0.2">
      <c r="A17" s="3"/>
      <c r="B17" s="58" t="s">
        <v>59</v>
      </c>
      <c r="C17" s="86"/>
      <c r="D17" s="77"/>
      <c r="E17" s="43"/>
      <c r="F17" s="28"/>
      <c r="G17" s="46">
        <v>0</v>
      </c>
      <c r="H17" s="28"/>
      <c r="I17" s="17"/>
      <c r="J17" s="94"/>
    </row>
    <row r="18" spans="1:10" s="36" customFormat="1" ht="12.75" outlineLevel="3" x14ac:dyDescent="0.2">
      <c r="B18" s="105" t="s">
        <v>287</v>
      </c>
      <c r="C18" s="106" t="s">
        <v>184</v>
      </c>
      <c r="D18" s="107" t="s">
        <v>142</v>
      </c>
      <c r="E18" s="108">
        <f>ROUND((F18*1.2),2)</f>
        <v>1.52</v>
      </c>
      <c r="F18" s="109">
        <f>ROUND((G18*1.1),2)</f>
        <v>1.27</v>
      </c>
      <c r="G18" s="110">
        <v>1.1550000000000002</v>
      </c>
      <c r="H18" s="109">
        <f>G18/1.05</f>
        <v>1.1000000000000001</v>
      </c>
      <c r="I18" s="35"/>
      <c r="J18" s="111"/>
    </row>
    <row r="19" spans="1:10" s="36" customFormat="1" ht="12.75" outlineLevel="3" x14ac:dyDescent="0.2">
      <c r="B19" s="105" t="s">
        <v>288</v>
      </c>
      <c r="C19" s="106" t="s">
        <v>184</v>
      </c>
      <c r="D19" s="107" t="s">
        <v>142</v>
      </c>
      <c r="E19" s="108">
        <f>ROUND((F19*1.2),2)</f>
        <v>1.8</v>
      </c>
      <c r="F19" s="109">
        <f>ROUND((G19*1.1),2)</f>
        <v>1.5</v>
      </c>
      <c r="G19" s="110">
        <v>1.3650000000000002</v>
      </c>
      <c r="H19" s="109">
        <f>G19/1.05</f>
        <v>1.3</v>
      </c>
      <c r="I19" s="35"/>
      <c r="J19" s="111"/>
    </row>
    <row r="20" spans="1:10" s="3" customFormat="1" ht="12.75" outlineLevel="2" x14ac:dyDescent="0.2">
      <c r="B20" s="88" t="s">
        <v>191</v>
      </c>
      <c r="C20" s="84"/>
      <c r="D20" s="73"/>
      <c r="E20" s="43"/>
      <c r="F20" s="28"/>
      <c r="G20" s="45">
        <v>0</v>
      </c>
      <c r="H20" s="28">
        <f>G20/1.05</f>
        <v>0</v>
      </c>
      <c r="I20" s="20"/>
      <c r="J20" s="111"/>
    </row>
    <row r="21" spans="1:10" s="3" customFormat="1" ht="12.75" outlineLevel="3" x14ac:dyDescent="0.2">
      <c r="B21" s="22" t="s">
        <v>266</v>
      </c>
      <c r="C21" s="82" t="s">
        <v>184</v>
      </c>
      <c r="D21" s="73" t="s">
        <v>110</v>
      </c>
      <c r="E21" s="43">
        <f>ROUND((F21*1.2),2)</f>
        <v>3.2</v>
      </c>
      <c r="F21" s="28">
        <f>ROUND((G21*1.1),2)</f>
        <v>2.67</v>
      </c>
      <c r="G21" s="45">
        <v>2.4255000000000004</v>
      </c>
      <c r="H21" s="28">
        <f t="shared" ref="H21:H25" si="0">G21/1.05</f>
        <v>2.3100000000000005</v>
      </c>
      <c r="I21" s="20"/>
      <c r="J21" s="111"/>
    </row>
    <row r="22" spans="1:10" s="3" customFormat="1" ht="12.75" outlineLevel="3" x14ac:dyDescent="0.2">
      <c r="B22" s="22" t="s">
        <v>267</v>
      </c>
      <c r="C22" s="82" t="s">
        <v>184</v>
      </c>
      <c r="D22" s="74" t="s">
        <v>109</v>
      </c>
      <c r="E22" s="43">
        <f t="shared" ref="E22:E41" si="1">ROUND((F22*1.2),2)</f>
        <v>3.59</v>
      </c>
      <c r="F22" s="28">
        <f t="shared" ref="F22:F23" si="2">ROUND((G22*1.1),2)</f>
        <v>2.99</v>
      </c>
      <c r="G22" s="45">
        <v>2.7142500000000007</v>
      </c>
      <c r="H22" s="28">
        <f t="shared" si="0"/>
        <v>2.5850000000000004</v>
      </c>
      <c r="I22" s="20"/>
      <c r="J22" s="111"/>
    </row>
    <row r="23" spans="1:10" s="3" customFormat="1" ht="12.75" outlineLevel="3" x14ac:dyDescent="0.2">
      <c r="B23" s="22" t="s">
        <v>268</v>
      </c>
      <c r="C23" s="82" t="s">
        <v>184</v>
      </c>
      <c r="D23" s="74" t="s">
        <v>269</v>
      </c>
      <c r="E23" s="43">
        <f t="shared" si="1"/>
        <v>5.96</v>
      </c>
      <c r="F23" s="28">
        <f t="shared" si="2"/>
        <v>4.97</v>
      </c>
      <c r="G23" s="45">
        <v>4.5160500000000008</v>
      </c>
      <c r="H23" s="28">
        <f t="shared" si="0"/>
        <v>4.3010000000000002</v>
      </c>
      <c r="I23" s="20"/>
      <c r="J23" s="111"/>
    </row>
    <row r="24" spans="1:10" s="3" customFormat="1" ht="22.5" outlineLevel="3" x14ac:dyDescent="0.2">
      <c r="B24" s="22" t="s">
        <v>215</v>
      </c>
      <c r="C24" s="76" t="s">
        <v>184</v>
      </c>
      <c r="D24" s="101"/>
      <c r="E24" s="43">
        <f>ROUND((F24*1.2),2)</f>
        <v>4.38</v>
      </c>
      <c r="F24" s="28">
        <f>ROUND((G24*1.1),2)</f>
        <v>3.65</v>
      </c>
      <c r="G24" s="45">
        <v>3.3148500000000007</v>
      </c>
      <c r="H24" s="28">
        <f t="shared" si="0"/>
        <v>3.1570000000000005</v>
      </c>
      <c r="I24" s="20"/>
      <c r="J24" s="111"/>
    </row>
    <row r="25" spans="1:10" s="3" customFormat="1" ht="22.5" outlineLevel="3" x14ac:dyDescent="0.2">
      <c r="B25" s="22" t="s">
        <v>216</v>
      </c>
      <c r="C25" s="76" t="s">
        <v>184</v>
      </c>
      <c r="D25" s="75"/>
      <c r="E25" s="43">
        <f>ROUND((F25*1.2),2)</f>
        <v>4.51</v>
      </c>
      <c r="F25" s="28">
        <f>ROUND((G25*1.1),2)</f>
        <v>3.76</v>
      </c>
      <c r="G25" s="45">
        <v>3.4188000000000005</v>
      </c>
      <c r="H25" s="28">
        <f t="shared" si="0"/>
        <v>3.2560000000000002</v>
      </c>
      <c r="I25" s="20"/>
      <c r="J25" s="111"/>
    </row>
    <row r="26" spans="1:10" s="3" customFormat="1" ht="12" outlineLevel="2" x14ac:dyDescent="0.2">
      <c r="B26" s="57" t="s">
        <v>129</v>
      </c>
      <c r="C26" s="86"/>
      <c r="D26" s="73"/>
      <c r="E26" s="43"/>
      <c r="F26" s="28"/>
      <c r="G26" s="46">
        <v>0</v>
      </c>
      <c r="H26" s="28"/>
      <c r="I26" s="20"/>
      <c r="J26" s="111"/>
    </row>
    <row r="27" spans="1:10" s="3" customFormat="1" ht="12.75" outlineLevel="3" x14ac:dyDescent="0.2">
      <c r="B27" s="22" t="s">
        <v>254</v>
      </c>
      <c r="C27" s="82"/>
      <c r="D27" s="75"/>
      <c r="E27" s="43">
        <f>ROUND((F27*1.2),2)</f>
        <v>0.36</v>
      </c>
      <c r="F27" s="28">
        <f>ROUND((G27*1.1),2)</f>
        <v>0.3</v>
      </c>
      <c r="G27" s="45">
        <v>0.2772</v>
      </c>
      <c r="H27" s="28">
        <f t="shared" ref="H27:H28" si="3">G27/1.05</f>
        <v>0.26400000000000001</v>
      </c>
      <c r="I27" s="20"/>
      <c r="J27" s="111"/>
    </row>
    <row r="28" spans="1:10" s="3" customFormat="1" ht="12.75" outlineLevel="3" x14ac:dyDescent="0.2">
      <c r="B28" s="22" t="s">
        <v>255</v>
      </c>
      <c r="C28" s="82"/>
      <c r="D28" s="75"/>
      <c r="E28" s="43">
        <f>ROUND((F28*1.2),2)</f>
        <v>0.55000000000000004</v>
      </c>
      <c r="F28" s="28">
        <f>ROUND((G28*1.1),2)</f>
        <v>0.46</v>
      </c>
      <c r="G28" s="45">
        <v>0.41580000000000006</v>
      </c>
      <c r="H28" s="28">
        <f t="shared" si="3"/>
        <v>0.39600000000000002</v>
      </c>
      <c r="I28" s="20"/>
      <c r="J28" s="111"/>
    </row>
    <row r="29" spans="1:10" s="3" customFormat="1" ht="12.75" outlineLevel="3" x14ac:dyDescent="0.2">
      <c r="B29" s="22" t="s">
        <v>276</v>
      </c>
      <c r="C29" s="82" t="s">
        <v>184</v>
      </c>
      <c r="D29" s="75"/>
      <c r="E29" s="43">
        <f>ROUND((F29*1.2),2)</f>
        <v>3.88</v>
      </c>
      <c r="F29" s="28">
        <f>ROUND((G29*1.1),2)</f>
        <v>3.23</v>
      </c>
      <c r="G29" s="45">
        <v>2.9337000000000004</v>
      </c>
      <c r="H29" s="28">
        <f t="shared" ref="H29" si="4">G29/1.05</f>
        <v>2.7940000000000005</v>
      </c>
      <c r="I29" s="20"/>
      <c r="J29" s="111"/>
    </row>
    <row r="30" spans="1:10" s="3" customFormat="1" ht="22.5" outlineLevel="3" x14ac:dyDescent="0.2">
      <c r="B30" s="22" t="s">
        <v>236</v>
      </c>
      <c r="C30" s="82" t="s">
        <v>184</v>
      </c>
      <c r="D30" s="75" t="s">
        <v>245</v>
      </c>
      <c r="E30" s="43">
        <f t="shared" ref="E30:E37" si="5">ROUND((F30*1.2),2)</f>
        <v>0.52</v>
      </c>
      <c r="F30" s="28">
        <f t="shared" ref="F30:F37" si="6">ROUND((G30*1.1),2)</f>
        <v>0.43</v>
      </c>
      <c r="G30" s="45">
        <v>0.39270000000000005</v>
      </c>
      <c r="H30" s="28">
        <f t="shared" ref="H30:H41" si="7">G30/1.05</f>
        <v>0.37400000000000005</v>
      </c>
      <c r="I30" s="20"/>
      <c r="J30" s="111"/>
    </row>
    <row r="31" spans="1:10" s="3" customFormat="1" ht="22.5" outlineLevel="3" x14ac:dyDescent="0.2">
      <c r="B31" s="22" t="s">
        <v>233</v>
      </c>
      <c r="C31" s="82" t="s">
        <v>184</v>
      </c>
      <c r="D31" s="75" t="s">
        <v>246</v>
      </c>
      <c r="E31" s="43">
        <f t="shared" si="5"/>
        <v>0.52</v>
      </c>
      <c r="F31" s="28">
        <f t="shared" si="6"/>
        <v>0.43</v>
      </c>
      <c r="G31" s="45">
        <v>0.39270000000000005</v>
      </c>
      <c r="H31" s="28">
        <f t="shared" si="7"/>
        <v>0.37400000000000005</v>
      </c>
      <c r="I31" s="20"/>
      <c r="J31" s="111"/>
    </row>
    <row r="32" spans="1:10" s="3" customFormat="1" ht="22.5" outlineLevel="3" x14ac:dyDescent="0.2">
      <c r="B32" s="22" t="s">
        <v>234</v>
      </c>
      <c r="C32" s="82" t="s">
        <v>184</v>
      </c>
      <c r="D32" s="75" t="s">
        <v>247</v>
      </c>
      <c r="E32" s="43">
        <f t="shared" si="5"/>
        <v>0.52</v>
      </c>
      <c r="F32" s="28">
        <f t="shared" si="6"/>
        <v>0.43</v>
      </c>
      <c r="G32" s="45">
        <v>0.39270000000000005</v>
      </c>
      <c r="H32" s="28">
        <f t="shared" si="7"/>
        <v>0.37400000000000005</v>
      </c>
      <c r="I32" s="20"/>
      <c r="J32" s="111"/>
    </row>
    <row r="33" spans="1:10" s="3" customFormat="1" ht="22.5" outlineLevel="3" x14ac:dyDescent="0.2">
      <c r="B33" s="22" t="s">
        <v>235</v>
      </c>
      <c r="C33" s="82" t="s">
        <v>184</v>
      </c>
      <c r="D33" s="75" t="s">
        <v>248</v>
      </c>
      <c r="E33" s="43">
        <f t="shared" si="5"/>
        <v>0.52</v>
      </c>
      <c r="F33" s="28">
        <f t="shared" si="6"/>
        <v>0.43</v>
      </c>
      <c r="G33" s="45">
        <v>0.39270000000000005</v>
      </c>
      <c r="H33" s="28">
        <f t="shared" si="7"/>
        <v>0.37400000000000005</v>
      </c>
      <c r="I33" s="20"/>
      <c r="J33" s="111"/>
    </row>
    <row r="34" spans="1:10" s="3" customFormat="1" ht="22.5" outlineLevel="3" x14ac:dyDescent="0.2">
      <c r="B34" s="33" t="s">
        <v>227</v>
      </c>
      <c r="C34" s="82" t="s">
        <v>184</v>
      </c>
      <c r="D34" s="75" t="s">
        <v>249</v>
      </c>
      <c r="E34" s="43">
        <f t="shared" si="5"/>
        <v>4.12</v>
      </c>
      <c r="F34" s="28">
        <f t="shared" si="6"/>
        <v>3.43</v>
      </c>
      <c r="G34" s="45">
        <v>3.1185000000000009</v>
      </c>
      <c r="H34" s="28">
        <f t="shared" si="7"/>
        <v>2.9700000000000006</v>
      </c>
      <c r="I34" s="20"/>
      <c r="J34" s="111"/>
    </row>
    <row r="35" spans="1:10" s="3" customFormat="1" ht="22.5" outlineLevel="3" x14ac:dyDescent="0.2">
      <c r="B35" s="33" t="s">
        <v>228</v>
      </c>
      <c r="C35" s="82" t="s">
        <v>184</v>
      </c>
      <c r="D35" s="75" t="s">
        <v>250</v>
      </c>
      <c r="E35" s="43">
        <f t="shared" si="5"/>
        <v>4.12</v>
      </c>
      <c r="F35" s="28">
        <f t="shared" si="6"/>
        <v>3.43</v>
      </c>
      <c r="G35" s="45">
        <v>3.1185000000000009</v>
      </c>
      <c r="H35" s="28">
        <f t="shared" si="7"/>
        <v>2.9700000000000006</v>
      </c>
      <c r="I35" s="20"/>
      <c r="J35" s="111"/>
    </row>
    <row r="36" spans="1:10" s="3" customFormat="1" ht="22.5" outlineLevel="3" x14ac:dyDescent="0.2">
      <c r="B36" s="33" t="s">
        <v>229</v>
      </c>
      <c r="C36" s="82" t="s">
        <v>184</v>
      </c>
      <c r="D36" s="75" t="s">
        <v>251</v>
      </c>
      <c r="E36" s="43">
        <f t="shared" si="5"/>
        <v>4.12</v>
      </c>
      <c r="F36" s="28">
        <f t="shared" si="6"/>
        <v>3.43</v>
      </c>
      <c r="G36" s="45">
        <v>3.1185000000000009</v>
      </c>
      <c r="H36" s="28">
        <f t="shared" si="7"/>
        <v>2.9700000000000006</v>
      </c>
      <c r="I36" s="20"/>
      <c r="J36" s="111"/>
    </row>
    <row r="37" spans="1:10" s="3" customFormat="1" ht="12.75" outlineLevel="3" x14ac:dyDescent="0.2">
      <c r="B37" s="22" t="s">
        <v>230</v>
      </c>
      <c r="C37" s="82" t="s">
        <v>184</v>
      </c>
      <c r="D37" s="100" t="s">
        <v>244</v>
      </c>
      <c r="E37" s="43">
        <f t="shared" si="5"/>
        <v>1.99</v>
      </c>
      <c r="F37" s="28">
        <f t="shared" si="6"/>
        <v>1.66</v>
      </c>
      <c r="G37" s="45">
        <v>1.5130500000000005</v>
      </c>
      <c r="H37" s="28">
        <f t="shared" si="7"/>
        <v>1.4410000000000003</v>
      </c>
      <c r="I37" s="20"/>
      <c r="J37" s="111"/>
    </row>
    <row r="38" spans="1:10" s="3" customFormat="1" ht="12.75" outlineLevel="3" x14ac:dyDescent="0.2">
      <c r="B38" s="22" t="s">
        <v>264</v>
      </c>
      <c r="C38" s="82" t="s">
        <v>184</v>
      </c>
      <c r="D38" s="75" t="s">
        <v>231</v>
      </c>
      <c r="E38" s="43">
        <f>ROUND((F38*1.2),2)</f>
        <v>4.5599999999999996</v>
      </c>
      <c r="F38" s="28">
        <f t="shared" ref="F38:F41" si="8">ROUND((G38*1.1),2)</f>
        <v>3.8</v>
      </c>
      <c r="G38" s="45">
        <v>3.45</v>
      </c>
      <c r="H38" s="28" t="s">
        <v>148</v>
      </c>
      <c r="I38" s="35"/>
      <c r="J38" s="111"/>
    </row>
    <row r="39" spans="1:10" s="3" customFormat="1" ht="12.75" outlineLevel="3" x14ac:dyDescent="0.2">
      <c r="B39" s="22" t="s">
        <v>265</v>
      </c>
      <c r="C39" s="82" t="s">
        <v>184</v>
      </c>
      <c r="D39" s="75" t="s">
        <v>127</v>
      </c>
      <c r="E39" s="98">
        <f t="shared" si="1"/>
        <v>5.76</v>
      </c>
      <c r="F39" s="99">
        <f t="shared" si="8"/>
        <v>4.8</v>
      </c>
      <c r="G39" s="48">
        <v>4.3659000000000008</v>
      </c>
      <c r="H39" s="28">
        <f t="shared" si="7"/>
        <v>4.1580000000000004</v>
      </c>
      <c r="I39" s="20"/>
      <c r="J39" s="111"/>
    </row>
    <row r="40" spans="1:10" s="3" customFormat="1" ht="22.5" outlineLevel="3" x14ac:dyDescent="0.2">
      <c r="B40" s="33" t="s">
        <v>111</v>
      </c>
      <c r="C40" s="82" t="s">
        <v>184</v>
      </c>
      <c r="D40" s="75" t="s">
        <v>128</v>
      </c>
      <c r="E40" s="43">
        <f t="shared" si="1"/>
        <v>5.24</v>
      </c>
      <c r="F40" s="28">
        <f t="shared" si="8"/>
        <v>4.37</v>
      </c>
      <c r="G40" s="47">
        <v>3.9732000000000003</v>
      </c>
      <c r="H40" s="28" t="s">
        <v>148</v>
      </c>
      <c r="I40" s="20"/>
      <c r="J40" s="111"/>
    </row>
    <row r="41" spans="1:10" s="3" customFormat="1" ht="22.5" outlineLevel="3" x14ac:dyDescent="0.2">
      <c r="B41" s="33" t="s">
        <v>232</v>
      </c>
      <c r="C41" s="82" t="s">
        <v>184</v>
      </c>
      <c r="D41" s="75" t="s">
        <v>112</v>
      </c>
      <c r="E41" s="43">
        <f t="shared" si="1"/>
        <v>5.96</v>
      </c>
      <c r="F41" s="28">
        <f t="shared" si="8"/>
        <v>4.97</v>
      </c>
      <c r="G41" s="48">
        <v>4.5160500000000008</v>
      </c>
      <c r="H41" s="28">
        <f t="shared" si="7"/>
        <v>4.3010000000000002</v>
      </c>
      <c r="I41" s="20"/>
      <c r="J41" s="111"/>
    </row>
    <row r="42" spans="1:10" s="3" customFormat="1" ht="22.5" outlineLevel="3" x14ac:dyDescent="0.2">
      <c r="B42" s="33" t="s">
        <v>272</v>
      </c>
      <c r="C42" s="82" t="s">
        <v>184</v>
      </c>
      <c r="D42" s="75" t="s">
        <v>271</v>
      </c>
      <c r="E42" s="43">
        <f t="shared" ref="E42" si="9">ROUND((F42*1.2),2)</f>
        <v>6.83</v>
      </c>
      <c r="F42" s="28">
        <f t="shared" ref="F42" si="10">ROUND((G42*1.1),2)</f>
        <v>5.69</v>
      </c>
      <c r="G42" s="48">
        <v>5.1744000000000012</v>
      </c>
      <c r="H42" s="28" t="s">
        <v>148</v>
      </c>
      <c r="I42" s="20"/>
      <c r="J42" s="111"/>
    </row>
    <row r="43" spans="1:10" s="16" customFormat="1" ht="12.75" outlineLevel="2" x14ac:dyDescent="0.2">
      <c r="A43" s="3"/>
      <c r="B43" s="59" t="s">
        <v>106</v>
      </c>
      <c r="C43" s="86"/>
      <c r="D43" s="75"/>
      <c r="E43" s="43"/>
      <c r="F43" s="28"/>
      <c r="G43" s="46">
        <v>0</v>
      </c>
      <c r="H43" s="28"/>
      <c r="I43" s="20"/>
      <c r="J43" s="111"/>
    </row>
    <row r="44" spans="1:10" s="16" customFormat="1" ht="12.75" outlineLevel="2" x14ac:dyDescent="0.2">
      <c r="A44" s="3"/>
      <c r="B44" s="95" t="s">
        <v>202</v>
      </c>
      <c r="C44" s="86"/>
      <c r="D44" s="75"/>
      <c r="E44" s="43"/>
      <c r="F44" s="28"/>
      <c r="G44" s="46">
        <v>0</v>
      </c>
      <c r="H44" s="28"/>
      <c r="I44" s="20"/>
      <c r="J44" s="111"/>
    </row>
    <row r="45" spans="1:10" s="113" customFormat="1" ht="22.5" outlineLevel="3" x14ac:dyDescent="0.2">
      <c r="A45" s="36"/>
      <c r="B45" s="112" t="s">
        <v>203</v>
      </c>
      <c r="C45" s="106" t="s">
        <v>184</v>
      </c>
      <c r="D45" s="107" t="s">
        <v>107</v>
      </c>
      <c r="E45" s="108">
        <f t="shared" ref="E45:E46" si="11">ROUND((F45*1.2),2)</f>
        <v>3.3</v>
      </c>
      <c r="F45" s="109">
        <f t="shared" ref="F45:F48" si="12">ROUND((G45*1.1),2)</f>
        <v>2.75</v>
      </c>
      <c r="G45" s="110">
        <v>2.5</v>
      </c>
      <c r="H45" s="109">
        <f>G45/1.05</f>
        <v>2.3809523809523809</v>
      </c>
      <c r="I45" s="35"/>
      <c r="J45" s="111"/>
    </row>
    <row r="46" spans="1:10" s="113" customFormat="1" ht="12.75" outlineLevel="3" x14ac:dyDescent="0.2">
      <c r="A46" s="36"/>
      <c r="B46" s="112" t="s">
        <v>204</v>
      </c>
      <c r="C46" s="106" t="s">
        <v>184</v>
      </c>
      <c r="D46" s="107" t="s">
        <v>108</v>
      </c>
      <c r="E46" s="108">
        <f t="shared" si="11"/>
        <v>3.3</v>
      </c>
      <c r="F46" s="109">
        <f t="shared" si="12"/>
        <v>2.75</v>
      </c>
      <c r="G46" s="110">
        <v>2.5</v>
      </c>
      <c r="H46" s="109">
        <f>G46/1.05</f>
        <v>2.3809523809523809</v>
      </c>
      <c r="I46" s="35"/>
      <c r="J46" s="111"/>
    </row>
    <row r="47" spans="1:10" s="16" customFormat="1" ht="12.75" outlineLevel="3" x14ac:dyDescent="0.2">
      <c r="A47" s="3"/>
      <c r="B47" s="22" t="s">
        <v>157</v>
      </c>
      <c r="C47" s="85" t="s">
        <v>198</v>
      </c>
      <c r="D47" s="73" t="s">
        <v>113</v>
      </c>
      <c r="E47" s="43">
        <f>ROUND((F47*1.2),2)</f>
        <v>0.8</v>
      </c>
      <c r="F47" s="28">
        <f t="shared" si="12"/>
        <v>0.67</v>
      </c>
      <c r="G47" s="45">
        <v>0.61215000000000008</v>
      </c>
      <c r="H47" s="28">
        <f>G47/1.05</f>
        <v>0.58300000000000007</v>
      </c>
      <c r="I47" s="20"/>
      <c r="J47" s="111"/>
    </row>
    <row r="48" spans="1:10" s="16" customFormat="1" ht="12.75" outlineLevel="3" x14ac:dyDescent="0.2">
      <c r="A48" s="3"/>
      <c r="B48" s="22" t="s">
        <v>158</v>
      </c>
      <c r="C48" s="85" t="s">
        <v>198</v>
      </c>
      <c r="D48" s="73" t="s">
        <v>114</v>
      </c>
      <c r="E48" s="43">
        <f>ROUND((F48*1.2),2)</f>
        <v>0.8</v>
      </c>
      <c r="F48" s="28">
        <f t="shared" si="12"/>
        <v>0.67</v>
      </c>
      <c r="G48" s="45">
        <v>0.61215000000000008</v>
      </c>
      <c r="H48" s="28">
        <f>G48/1.05</f>
        <v>0.58300000000000007</v>
      </c>
      <c r="I48" s="20"/>
      <c r="J48" s="111"/>
    </row>
    <row r="49" spans="1:10" s="3" customFormat="1" ht="25.5" outlineLevel="3" x14ac:dyDescent="0.2">
      <c r="B49" s="88" t="s">
        <v>219</v>
      </c>
      <c r="C49" s="81"/>
      <c r="D49" s="75"/>
      <c r="E49" s="43"/>
      <c r="F49" s="28"/>
      <c r="G49" s="48">
        <v>0</v>
      </c>
      <c r="H49" s="28"/>
      <c r="I49" s="20"/>
      <c r="J49" s="111"/>
    </row>
    <row r="50" spans="1:10" s="3" customFormat="1" ht="22.5" outlineLevel="3" x14ac:dyDescent="0.2">
      <c r="B50" s="22" t="s">
        <v>277</v>
      </c>
      <c r="C50" s="82" t="s">
        <v>184</v>
      </c>
      <c r="D50" s="75"/>
      <c r="E50" s="43">
        <f>ROUND((F50*1.2),2)</f>
        <v>2.35</v>
      </c>
      <c r="F50" s="28">
        <f>ROUND((G50*1.1),2)</f>
        <v>1.96</v>
      </c>
      <c r="G50" s="48">
        <v>1.7787000000000002</v>
      </c>
      <c r="H50" s="28">
        <f>G50/1.05</f>
        <v>1.6940000000000002</v>
      </c>
      <c r="I50" s="20"/>
      <c r="J50" s="111"/>
    </row>
    <row r="51" spans="1:10" s="3" customFormat="1" ht="22.5" outlineLevel="3" x14ac:dyDescent="0.2">
      <c r="B51" s="22" t="s">
        <v>259</v>
      </c>
      <c r="C51" s="82" t="s">
        <v>184</v>
      </c>
      <c r="D51" s="75" t="s">
        <v>243</v>
      </c>
      <c r="E51" s="43">
        <f>ROUND((F51*1.2),2)</f>
        <v>5.51</v>
      </c>
      <c r="F51" s="28">
        <f>ROUND((G51*1.1),2)</f>
        <v>4.59</v>
      </c>
      <c r="G51" s="48">
        <v>4.1695500000000001</v>
      </c>
      <c r="H51" s="28">
        <f>G51/1.05</f>
        <v>3.9710000000000001</v>
      </c>
      <c r="I51" s="20"/>
      <c r="J51" s="111"/>
    </row>
    <row r="52" spans="1:10" s="3" customFormat="1" ht="22.5" outlineLevel="3" x14ac:dyDescent="0.2">
      <c r="B52" s="22" t="s">
        <v>220</v>
      </c>
      <c r="C52" s="82" t="s">
        <v>184</v>
      </c>
      <c r="D52" s="75" t="s">
        <v>238</v>
      </c>
      <c r="E52" s="43">
        <f t="shared" ref="E52:E61" si="13">ROUND((F52*1.2),2)</f>
        <v>3.31</v>
      </c>
      <c r="F52" s="28">
        <f t="shared" ref="F52:F61" si="14">ROUND((G52*1.1),2)</f>
        <v>2.76</v>
      </c>
      <c r="G52" s="48">
        <v>2.5063500000000003</v>
      </c>
      <c r="H52" s="28">
        <f t="shared" ref="H52:H61" si="15">G52/1.05</f>
        <v>2.387</v>
      </c>
      <c r="I52" s="20"/>
      <c r="J52" s="111"/>
    </row>
    <row r="53" spans="1:10" s="3" customFormat="1" ht="22.5" outlineLevel="3" x14ac:dyDescent="0.2">
      <c r="B53" s="22" t="s">
        <v>221</v>
      </c>
      <c r="C53" s="82" t="s">
        <v>184</v>
      </c>
      <c r="D53" s="75" t="s">
        <v>253</v>
      </c>
      <c r="E53" s="43">
        <f t="shared" si="13"/>
        <v>4.25</v>
      </c>
      <c r="F53" s="28">
        <f t="shared" si="14"/>
        <v>3.54</v>
      </c>
      <c r="G53" s="48">
        <v>3.2224500000000007</v>
      </c>
      <c r="H53" s="28">
        <f t="shared" si="15"/>
        <v>3.0690000000000004</v>
      </c>
      <c r="I53" s="20"/>
      <c r="J53" s="111"/>
    </row>
    <row r="54" spans="1:10" s="3" customFormat="1" ht="22.5" outlineLevel="3" x14ac:dyDescent="0.2">
      <c r="B54" s="22" t="s">
        <v>222</v>
      </c>
      <c r="C54" s="82" t="s">
        <v>184</v>
      </c>
      <c r="D54" s="75" t="s">
        <v>252</v>
      </c>
      <c r="E54" s="43">
        <f t="shared" si="13"/>
        <v>4.4000000000000004</v>
      </c>
      <c r="F54" s="28">
        <f t="shared" si="14"/>
        <v>3.67</v>
      </c>
      <c r="G54" s="48">
        <v>3.3379500000000006</v>
      </c>
      <c r="H54" s="28">
        <f t="shared" si="15"/>
        <v>3.1790000000000003</v>
      </c>
      <c r="I54" s="20"/>
      <c r="J54" s="111"/>
    </row>
    <row r="55" spans="1:10" s="3" customFormat="1" ht="24" outlineLevel="3" x14ac:dyDescent="0.2">
      <c r="B55" s="19" t="s">
        <v>258</v>
      </c>
      <c r="C55" s="82" t="s">
        <v>184</v>
      </c>
      <c r="D55" s="75" t="s">
        <v>239</v>
      </c>
      <c r="E55" s="43">
        <f>ROUND((F55*1.2),2)</f>
        <v>16.13</v>
      </c>
      <c r="F55" s="28">
        <f>ROUND((G55*1.1),2)</f>
        <v>13.44</v>
      </c>
      <c r="G55" s="48">
        <v>12.219900000000003</v>
      </c>
      <c r="H55" s="28">
        <f>G55/1.05</f>
        <v>11.638000000000002</v>
      </c>
      <c r="I55" s="20"/>
      <c r="J55" s="111"/>
    </row>
    <row r="56" spans="1:10" s="3" customFormat="1" ht="36" outlineLevel="3" x14ac:dyDescent="0.2">
      <c r="B56" s="19" t="s">
        <v>278</v>
      </c>
      <c r="C56" s="82" t="s">
        <v>184</v>
      </c>
      <c r="D56" s="75" t="s">
        <v>279</v>
      </c>
      <c r="E56" s="43">
        <f>ROUND((F56*1.2),2)</f>
        <v>2.2000000000000002</v>
      </c>
      <c r="F56" s="28">
        <f>ROUND((G56*1.1),2)</f>
        <v>1.83</v>
      </c>
      <c r="G56" s="48">
        <v>1.6632000000000002</v>
      </c>
      <c r="H56" s="28">
        <f>G56/1.05</f>
        <v>1.5840000000000001</v>
      </c>
      <c r="I56" s="20"/>
      <c r="J56" s="111"/>
    </row>
    <row r="57" spans="1:10" s="3" customFormat="1" ht="12.75" outlineLevel="3" x14ac:dyDescent="0.2">
      <c r="B57" s="22" t="s">
        <v>257</v>
      </c>
      <c r="C57" s="82"/>
      <c r="D57" s="75" t="s">
        <v>239</v>
      </c>
      <c r="E57" s="43">
        <f t="shared" si="13"/>
        <v>1.25</v>
      </c>
      <c r="F57" s="28">
        <f t="shared" si="14"/>
        <v>1.04</v>
      </c>
      <c r="G57" s="48">
        <v>0.94710000000000005</v>
      </c>
      <c r="H57" s="28">
        <f>G57/1.05</f>
        <v>0.90200000000000002</v>
      </c>
      <c r="I57" s="20"/>
      <c r="J57" s="111"/>
    </row>
    <row r="58" spans="1:10" s="3" customFormat="1" ht="12.75" outlineLevel="3" x14ac:dyDescent="0.2">
      <c r="B58" s="22" t="s">
        <v>223</v>
      </c>
      <c r="C58" s="82" t="s">
        <v>184</v>
      </c>
      <c r="D58" s="75" t="s">
        <v>240</v>
      </c>
      <c r="E58" s="43">
        <f t="shared" si="13"/>
        <v>0.89</v>
      </c>
      <c r="F58" s="28">
        <f t="shared" si="14"/>
        <v>0.74</v>
      </c>
      <c r="G58" s="48">
        <v>0.66990000000000005</v>
      </c>
      <c r="H58" s="28">
        <f t="shared" si="15"/>
        <v>0.63800000000000001</v>
      </c>
      <c r="I58" s="20"/>
      <c r="J58" s="111"/>
    </row>
    <row r="59" spans="1:10" s="3" customFormat="1" ht="22.5" outlineLevel="3" x14ac:dyDescent="0.2">
      <c r="B59" s="22" t="s">
        <v>224</v>
      </c>
      <c r="C59" s="82" t="s">
        <v>184</v>
      </c>
      <c r="D59" s="75" t="s">
        <v>241</v>
      </c>
      <c r="E59" s="43">
        <f t="shared" si="13"/>
        <v>0.66</v>
      </c>
      <c r="F59" s="28">
        <f t="shared" si="14"/>
        <v>0.55000000000000004</v>
      </c>
      <c r="G59" s="48">
        <v>0.49665000000000004</v>
      </c>
      <c r="H59" s="28">
        <f t="shared" si="15"/>
        <v>0.47300000000000003</v>
      </c>
      <c r="I59" s="20"/>
      <c r="J59" s="111"/>
    </row>
    <row r="60" spans="1:10" s="3" customFormat="1" ht="22.5" outlineLevel="3" x14ac:dyDescent="0.2">
      <c r="B60" s="22" t="s">
        <v>225</v>
      </c>
      <c r="C60" s="82" t="s">
        <v>184</v>
      </c>
      <c r="D60" s="75" t="s">
        <v>242</v>
      </c>
      <c r="E60" s="43">
        <f t="shared" si="13"/>
        <v>1.03</v>
      </c>
      <c r="F60" s="28">
        <f t="shared" si="14"/>
        <v>0.86</v>
      </c>
      <c r="G60" s="48">
        <v>0.7854000000000001</v>
      </c>
      <c r="H60" s="28">
        <f t="shared" si="15"/>
        <v>0.74800000000000011</v>
      </c>
      <c r="I60" s="20"/>
      <c r="J60" s="111"/>
    </row>
    <row r="61" spans="1:10" s="3" customFormat="1" ht="12.75" outlineLevel="3" x14ac:dyDescent="0.2">
      <c r="B61" s="22" t="s">
        <v>226</v>
      </c>
      <c r="C61" s="82" t="s">
        <v>184</v>
      </c>
      <c r="D61" s="75" t="s">
        <v>237</v>
      </c>
      <c r="E61" s="43">
        <f t="shared" si="13"/>
        <v>1.03</v>
      </c>
      <c r="F61" s="28">
        <f t="shared" si="14"/>
        <v>0.86</v>
      </c>
      <c r="G61" s="48">
        <v>0.7854000000000001</v>
      </c>
      <c r="H61" s="28">
        <f t="shared" si="15"/>
        <v>0.74800000000000011</v>
      </c>
      <c r="I61" s="20"/>
      <c r="J61" s="111"/>
    </row>
    <row r="62" spans="1:10" s="16" customFormat="1" outlineLevel="1" x14ac:dyDescent="0.2">
      <c r="A62" s="3"/>
      <c r="B62" s="60" t="s">
        <v>39</v>
      </c>
      <c r="C62" s="86"/>
      <c r="D62" s="77"/>
      <c r="E62" s="43"/>
      <c r="F62" s="28"/>
      <c r="G62" s="49">
        <v>0</v>
      </c>
      <c r="H62" s="28"/>
      <c r="I62" s="17"/>
      <c r="J62" s="111"/>
    </row>
    <row r="63" spans="1:10" s="16" customFormat="1" ht="12.75" outlineLevel="3" x14ac:dyDescent="0.2">
      <c r="A63" s="3"/>
      <c r="B63" s="61" t="s">
        <v>78</v>
      </c>
      <c r="C63" s="82" t="s">
        <v>184</v>
      </c>
      <c r="D63" s="77"/>
      <c r="E63" s="43">
        <f>ROUND((F63*1.2),2)</f>
        <v>0.47</v>
      </c>
      <c r="F63" s="28">
        <f t="shared" ref="F63:F93" si="16">ROUND((G63*1.1),2)</f>
        <v>0.39</v>
      </c>
      <c r="G63" s="45">
        <v>0.35805000000000003</v>
      </c>
      <c r="H63" s="28">
        <f t="shared" ref="H63:H93" si="17">G63/1.05</f>
        <v>0.34100000000000003</v>
      </c>
      <c r="I63" s="17"/>
      <c r="J63" s="111"/>
    </row>
    <row r="64" spans="1:10" s="16" customFormat="1" ht="12.75" outlineLevel="3" x14ac:dyDescent="0.2">
      <c r="A64" s="3"/>
      <c r="B64" s="4" t="s">
        <v>79</v>
      </c>
      <c r="C64" s="82" t="s">
        <v>184</v>
      </c>
      <c r="D64" s="102"/>
      <c r="E64" s="43">
        <f>ROUND((F64*1.2),2)</f>
        <v>0.47</v>
      </c>
      <c r="F64" s="28">
        <f t="shared" si="16"/>
        <v>0.39</v>
      </c>
      <c r="G64" s="45">
        <v>0.35805000000000003</v>
      </c>
      <c r="H64" s="28">
        <f t="shared" si="17"/>
        <v>0.34100000000000003</v>
      </c>
      <c r="I64" s="17"/>
      <c r="J64" s="111"/>
    </row>
    <row r="65" spans="1:11" s="16" customFormat="1" ht="12.75" outlineLevel="3" x14ac:dyDescent="0.2">
      <c r="A65" s="3"/>
      <c r="B65" s="4" t="s">
        <v>80</v>
      </c>
      <c r="C65" s="82" t="s">
        <v>184</v>
      </c>
      <c r="D65" s="102"/>
      <c r="E65" s="43">
        <f>ROUND((F65*1.2),2)</f>
        <v>0.55000000000000004</v>
      </c>
      <c r="F65" s="28">
        <f t="shared" si="16"/>
        <v>0.46</v>
      </c>
      <c r="G65" s="45">
        <v>0.41580000000000006</v>
      </c>
      <c r="H65" s="28">
        <f t="shared" si="17"/>
        <v>0.39600000000000002</v>
      </c>
      <c r="I65" s="17"/>
      <c r="J65" s="111"/>
    </row>
    <row r="66" spans="1:11" s="16" customFormat="1" ht="12.75" outlineLevel="3" x14ac:dyDescent="0.2">
      <c r="A66" s="3"/>
      <c r="B66" s="4" t="s">
        <v>275</v>
      </c>
      <c r="C66" s="82" t="s">
        <v>184</v>
      </c>
      <c r="D66" s="102"/>
      <c r="E66" s="43">
        <f>ROUND((F66*1.2),2)</f>
        <v>0.4</v>
      </c>
      <c r="F66" s="28">
        <f t="shared" ref="F66" si="18">ROUND((G66*1.1),2)</f>
        <v>0.33</v>
      </c>
      <c r="G66" s="45">
        <v>0.30030000000000007</v>
      </c>
      <c r="H66" s="28">
        <f t="shared" ref="H66" si="19">G66/1.05</f>
        <v>0.28600000000000003</v>
      </c>
      <c r="I66" s="17"/>
      <c r="J66" s="111"/>
    </row>
    <row r="67" spans="1:11" s="16" customFormat="1" ht="12.75" outlineLevel="3" x14ac:dyDescent="0.2">
      <c r="A67" s="3"/>
      <c r="B67" s="4" t="s">
        <v>261</v>
      </c>
      <c r="C67" s="82" t="s">
        <v>184</v>
      </c>
      <c r="D67" s="77"/>
      <c r="E67" s="43">
        <f t="shared" ref="E67:E96" si="20">ROUND((F67*1.2),2)</f>
        <v>0.53</v>
      </c>
      <c r="F67" s="28">
        <f t="shared" si="16"/>
        <v>0.44</v>
      </c>
      <c r="G67" s="45">
        <v>0.40425000000000005</v>
      </c>
      <c r="H67" s="28">
        <f>G67/1.05</f>
        <v>0.38500000000000001</v>
      </c>
      <c r="I67" s="17"/>
      <c r="J67" s="111"/>
    </row>
    <row r="68" spans="1:11" s="16" customFormat="1" ht="12.75" outlineLevel="3" x14ac:dyDescent="0.2">
      <c r="A68" s="3"/>
      <c r="B68" s="4" t="s">
        <v>263</v>
      </c>
      <c r="C68" s="82"/>
      <c r="D68" s="77"/>
      <c r="E68" s="43">
        <f t="shared" ref="E68" si="21">ROUND((F68*1.2),2)</f>
        <v>0.62</v>
      </c>
      <c r="F68" s="28">
        <f t="shared" ref="F68" si="22">ROUND((G68*1.1),2)</f>
        <v>0.52</v>
      </c>
      <c r="G68" s="45">
        <v>0.47355000000000003</v>
      </c>
      <c r="H68" s="28">
        <f>G68/1.05</f>
        <v>0.45100000000000001</v>
      </c>
      <c r="I68" s="17"/>
      <c r="J68" s="111"/>
    </row>
    <row r="69" spans="1:11" s="16" customFormat="1" ht="12.75" outlineLevel="3" x14ac:dyDescent="0.2">
      <c r="A69" s="3"/>
      <c r="B69" s="4" t="s">
        <v>262</v>
      </c>
      <c r="C69" s="82" t="s">
        <v>184</v>
      </c>
      <c r="D69" s="77"/>
      <c r="E69" s="43">
        <f t="shared" si="20"/>
        <v>0.53</v>
      </c>
      <c r="F69" s="28">
        <f t="shared" si="16"/>
        <v>0.44</v>
      </c>
      <c r="G69" s="45">
        <v>0.40425000000000005</v>
      </c>
      <c r="H69" s="28">
        <f t="shared" si="17"/>
        <v>0.38500000000000001</v>
      </c>
      <c r="I69" s="17"/>
      <c r="J69" s="111"/>
    </row>
    <row r="70" spans="1:11" s="16" customFormat="1" ht="12.75" outlineLevel="3" x14ac:dyDescent="0.2">
      <c r="A70" s="3"/>
      <c r="B70" s="4" t="s">
        <v>120</v>
      </c>
      <c r="C70" s="82" t="s">
        <v>184</v>
      </c>
      <c r="D70" s="77"/>
      <c r="E70" s="43">
        <f t="shared" si="20"/>
        <v>0.77</v>
      </c>
      <c r="F70" s="28">
        <f t="shared" si="16"/>
        <v>0.64</v>
      </c>
      <c r="G70" s="45">
        <v>0.57750000000000012</v>
      </c>
      <c r="H70" s="28">
        <f t="shared" si="17"/>
        <v>0.55000000000000004</v>
      </c>
      <c r="I70" s="17"/>
      <c r="J70" s="111"/>
      <c r="K70" s="18"/>
    </row>
    <row r="71" spans="1:11" s="16" customFormat="1" ht="12.75" outlineLevel="3" x14ac:dyDescent="0.2">
      <c r="A71" s="3"/>
      <c r="B71" s="4" t="s">
        <v>121</v>
      </c>
      <c r="C71" s="82" t="s">
        <v>184</v>
      </c>
      <c r="D71" s="77"/>
      <c r="E71" s="43">
        <f t="shared" si="20"/>
        <v>0.77</v>
      </c>
      <c r="F71" s="28">
        <f t="shared" si="16"/>
        <v>0.64</v>
      </c>
      <c r="G71" s="45">
        <v>0.57750000000000012</v>
      </c>
      <c r="H71" s="28">
        <f t="shared" si="17"/>
        <v>0.55000000000000004</v>
      </c>
      <c r="I71" s="17"/>
      <c r="J71" s="111"/>
    </row>
    <row r="72" spans="1:11" s="16" customFormat="1" ht="12.75" outlineLevel="3" x14ac:dyDescent="0.2">
      <c r="A72" s="3"/>
      <c r="B72" s="4" t="s">
        <v>122</v>
      </c>
      <c r="C72" s="82" t="s">
        <v>184</v>
      </c>
      <c r="D72" s="77"/>
      <c r="E72" s="43">
        <f t="shared" si="20"/>
        <v>0.77</v>
      </c>
      <c r="F72" s="28">
        <f t="shared" si="16"/>
        <v>0.64</v>
      </c>
      <c r="G72" s="45">
        <v>0.57750000000000012</v>
      </c>
      <c r="H72" s="28">
        <f t="shared" si="17"/>
        <v>0.55000000000000004</v>
      </c>
      <c r="I72" s="17"/>
      <c r="J72" s="111"/>
    </row>
    <row r="73" spans="1:11" s="16" customFormat="1" ht="12.75" outlineLevel="3" x14ac:dyDescent="0.2">
      <c r="A73" s="3"/>
      <c r="B73" s="4" t="s">
        <v>123</v>
      </c>
      <c r="C73" s="82" t="s">
        <v>184</v>
      </c>
      <c r="D73" s="77"/>
      <c r="E73" s="43">
        <f t="shared" si="20"/>
        <v>0.77</v>
      </c>
      <c r="F73" s="28">
        <f t="shared" si="16"/>
        <v>0.64</v>
      </c>
      <c r="G73" s="45">
        <v>0.57750000000000012</v>
      </c>
      <c r="H73" s="28">
        <f t="shared" si="17"/>
        <v>0.55000000000000004</v>
      </c>
      <c r="I73" s="17"/>
      <c r="J73" s="111"/>
    </row>
    <row r="74" spans="1:11" s="16" customFormat="1" ht="12.75" outlineLevel="3" x14ac:dyDescent="0.2">
      <c r="A74" s="3"/>
      <c r="B74" s="4" t="s">
        <v>270</v>
      </c>
      <c r="C74" s="82" t="s">
        <v>184</v>
      </c>
      <c r="D74" s="77"/>
      <c r="E74" s="43">
        <f t="shared" ref="E74" si="23">ROUND((F74*1.2),2)</f>
        <v>0.77</v>
      </c>
      <c r="F74" s="28">
        <f t="shared" ref="F74" si="24">ROUND((G74*1.1),2)</f>
        <v>0.64</v>
      </c>
      <c r="G74" s="45">
        <v>0.57750000000000012</v>
      </c>
      <c r="H74" s="28">
        <f t="shared" ref="H74" si="25">G74/1.05</f>
        <v>0.55000000000000004</v>
      </c>
      <c r="I74" s="17"/>
      <c r="J74" s="111"/>
    </row>
    <row r="75" spans="1:11" s="16" customFormat="1" ht="12.75" outlineLevel="3" x14ac:dyDescent="0.2">
      <c r="A75" s="3"/>
      <c r="B75" s="4" t="s">
        <v>124</v>
      </c>
      <c r="C75" s="82" t="s">
        <v>184</v>
      </c>
      <c r="D75" s="77"/>
      <c r="E75" s="43">
        <f t="shared" si="20"/>
        <v>0.77</v>
      </c>
      <c r="F75" s="28">
        <f t="shared" si="16"/>
        <v>0.64</v>
      </c>
      <c r="G75" s="45">
        <v>0.57750000000000012</v>
      </c>
      <c r="H75" s="28">
        <f t="shared" si="17"/>
        <v>0.55000000000000004</v>
      </c>
      <c r="I75" s="17"/>
      <c r="J75" s="111"/>
    </row>
    <row r="76" spans="1:11" s="16" customFormat="1" ht="12.75" outlineLevel="3" x14ac:dyDescent="0.2">
      <c r="A76" s="3"/>
      <c r="B76" s="4" t="s">
        <v>125</v>
      </c>
      <c r="C76" s="82" t="s">
        <v>184</v>
      </c>
      <c r="D76" s="77"/>
      <c r="E76" s="43">
        <f t="shared" si="20"/>
        <v>0.77</v>
      </c>
      <c r="F76" s="28">
        <f t="shared" si="16"/>
        <v>0.64</v>
      </c>
      <c r="G76" s="45">
        <v>0.57750000000000012</v>
      </c>
      <c r="H76" s="28">
        <f t="shared" si="17"/>
        <v>0.55000000000000004</v>
      </c>
      <c r="I76" s="17"/>
      <c r="J76" s="111"/>
    </row>
    <row r="77" spans="1:11" s="16" customFormat="1" ht="12.75" outlineLevel="3" x14ac:dyDescent="0.2">
      <c r="A77" s="3"/>
      <c r="B77" s="4" t="s">
        <v>126</v>
      </c>
      <c r="C77" s="82" t="s">
        <v>184</v>
      </c>
      <c r="D77" s="77"/>
      <c r="E77" s="43">
        <f t="shared" si="20"/>
        <v>0.77</v>
      </c>
      <c r="F77" s="28">
        <f t="shared" si="16"/>
        <v>0.64</v>
      </c>
      <c r="G77" s="45">
        <v>0.57750000000000012</v>
      </c>
      <c r="H77" s="28">
        <f t="shared" si="17"/>
        <v>0.55000000000000004</v>
      </c>
      <c r="I77" s="17"/>
      <c r="J77" s="111"/>
    </row>
    <row r="78" spans="1:11" s="16" customFormat="1" ht="12.75" outlineLevel="3" x14ac:dyDescent="0.2">
      <c r="A78" s="3"/>
      <c r="B78" s="4" t="s">
        <v>41</v>
      </c>
      <c r="C78" s="82" t="s">
        <v>184</v>
      </c>
      <c r="D78" s="77"/>
      <c r="E78" s="43">
        <f t="shared" si="20"/>
        <v>1.57</v>
      </c>
      <c r="F78" s="28">
        <f t="shared" si="16"/>
        <v>1.31</v>
      </c>
      <c r="G78" s="45">
        <v>1.1896500000000003</v>
      </c>
      <c r="H78" s="28">
        <f t="shared" si="17"/>
        <v>1.1330000000000002</v>
      </c>
      <c r="I78" s="17"/>
      <c r="J78" s="111"/>
    </row>
    <row r="79" spans="1:11" s="16" customFormat="1" outlineLevel="2" x14ac:dyDescent="0.2">
      <c r="A79" s="3"/>
      <c r="B79" s="62" t="s">
        <v>40</v>
      </c>
      <c r="C79" s="86"/>
      <c r="D79" s="77"/>
      <c r="E79" s="43"/>
      <c r="F79" s="28"/>
      <c r="G79" s="49">
        <v>0</v>
      </c>
      <c r="H79" s="28"/>
      <c r="I79" s="17"/>
      <c r="J79" s="111"/>
    </row>
    <row r="80" spans="1:11" s="16" customFormat="1" ht="12.75" outlineLevel="3" x14ac:dyDescent="0.2">
      <c r="A80" s="3"/>
      <c r="B80" s="22" t="s">
        <v>206</v>
      </c>
      <c r="C80" s="87" t="s">
        <v>184</v>
      </c>
      <c r="D80" s="77" t="s">
        <v>141</v>
      </c>
      <c r="E80" s="43">
        <f>ROUND((F80*1.2),2)</f>
        <v>2.1</v>
      </c>
      <c r="F80" s="28">
        <f t="shared" si="16"/>
        <v>1.75</v>
      </c>
      <c r="G80" s="45">
        <v>1.5939000000000001</v>
      </c>
      <c r="H80" s="28">
        <f t="shared" si="17"/>
        <v>1.518</v>
      </c>
      <c r="I80" s="17"/>
      <c r="J80" s="111"/>
    </row>
    <row r="81" spans="1:10" s="3" customFormat="1" ht="16.5" customHeight="1" outlineLevel="3" x14ac:dyDescent="0.2">
      <c r="B81" s="22" t="s">
        <v>256</v>
      </c>
      <c r="C81" s="82" t="s">
        <v>184</v>
      </c>
      <c r="D81" s="73"/>
      <c r="E81" s="43">
        <f t="shared" si="20"/>
        <v>2.15</v>
      </c>
      <c r="F81" s="28">
        <f>ROUND((G81*1.1),2)</f>
        <v>1.79</v>
      </c>
      <c r="G81" s="50">
        <v>1.6285499999999999</v>
      </c>
      <c r="H81" s="28">
        <f>G81/1.05</f>
        <v>1.5509999999999999</v>
      </c>
      <c r="I81" s="20"/>
      <c r="J81" s="111"/>
    </row>
    <row r="82" spans="1:10" s="3" customFormat="1" ht="16.5" customHeight="1" outlineLevel="3" x14ac:dyDescent="0.2">
      <c r="B82" s="22" t="s">
        <v>274</v>
      </c>
      <c r="C82" s="82"/>
      <c r="D82" s="73"/>
      <c r="E82" s="43">
        <f t="shared" ref="E82" si="26">ROUND((F82*1.2),2)</f>
        <v>4.3</v>
      </c>
      <c r="F82" s="28">
        <f>ROUND((G82*1.1),2)</f>
        <v>3.58</v>
      </c>
      <c r="G82" s="45">
        <v>3.2570999999999999</v>
      </c>
      <c r="H82" s="28">
        <f>G82/1.05</f>
        <v>3.1019999999999999</v>
      </c>
      <c r="I82" s="20"/>
      <c r="J82" s="111"/>
    </row>
    <row r="83" spans="1:10" s="16" customFormat="1" outlineLevel="1" x14ac:dyDescent="0.2">
      <c r="A83" s="3"/>
      <c r="B83" s="31" t="s">
        <v>42</v>
      </c>
      <c r="C83" s="86"/>
      <c r="D83" s="77"/>
      <c r="E83" s="43"/>
      <c r="F83" s="28"/>
      <c r="G83" s="49">
        <v>0</v>
      </c>
      <c r="H83" s="28"/>
      <c r="I83" s="17"/>
      <c r="J83" s="111"/>
    </row>
    <row r="84" spans="1:10" s="3" customFormat="1" ht="12.75" outlineLevel="3" x14ac:dyDescent="0.2">
      <c r="B84" s="22" t="s">
        <v>282</v>
      </c>
      <c r="C84" s="82" t="s">
        <v>184</v>
      </c>
      <c r="D84" s="73" t="s">
        <v>294</v>
      </c>
      <c r="E84" s="43">
        <f t="shared" si="20"/>
        <v>0.31</v>
      </c>
      <c r="F84" s="28">
        <f t="shared" si="16"/>
        <v>0.26</v>
      </c>
      <c r="G84" s="45">
        <v>0.24</v>
      </c>
      <c r="H84" s="28">
        <f t="shared" si="17"/>
        <v>0.22857142857142856</v>
      </c>
      <c r="I84" s="20"/>
      <c r="J84" s="111"/>
    </row>
    <row r="85" spans="1:10" s="3" customFormat="1" ht="12.75" outlineLevel="3" x14ac:dyDescent="0.2">
      <c r="B85" s="22" t="s">
        <v>283</v>
      </c>
      <c r="C85" s="82" t="s">
        <v>184</v>
      </c>
      <c r="D85" s="73" t="s">
        <v>217</v>
      </c>
      <c r="E85" s="43">
        <f t="shared" ref="E85:E92" si="27">ROUND((F85*1.2),2)</f>
        <v>0.4</v>
      </c>
      <c r="F85" s="28">
        <f t="shared" ref="F85:F92" si="28">ROUND((G85*1.1),2)</f>
        <v>0.33</v>
      </c>
      <c r="G85" s="45">
        <v>0.3</v>
      </c>
      <c r="H85" s="28">
        <f>G85/1.05</f>
        <v>0.2857142857142857</v>
      </c>
      <c r="I85" s="20"/>
      <c r="J85" s="111"/>
    </row>
    <row r="86" spans="1:10" s="3" customFormat="1" ht="12.75" outlineLevel="3" x14ac:dyDescent="0.2">
      <c r="B86" s="22" t="s">
        <v>286</v>
      </c>
      <c r="C86" s="82" t="s">
        <v>184</v>
      </c>
      <c r="D86" s="73" t="s">
        <v>218</v>
      </c>
      <c r="E86" s="43">
        <f t="shared" si="27"/>
        <v>0.66</v>
      </c>
      <c r="F86" s="28">
        <f t="shared" si="28"/>
        <v>0.55000000000000004</v>
      </c>
      <c r="G86" s="45">
        <v>0.5</v>
      </c>
      <c r="H86" s="28">
        <f>G86/1.05</f>
        <v>0.47619047619047616</v>
      </c>
      <c r="I86" s="20"/>
      <c r="J86" s="111"/>
    </row>
    <row r="87" spans="1:10" s="3" customFormat="1" ht="12.75" outlineLevel="3" x14ac:dyDescent="0.2">
      <c r="B87" s="22" t="s">
        <v>285</v>
      </c>
      <c r="C87" s="82" t="s">
        <v>184</v>
      </c>
      <c r="D87" s="73" t="s">
        <v>284</v>
      </c>
      <c r="E87" s="43">
        <f t="shared" si="27"/>
        <v>0.92</v>
      </c>
      <c r="F87" s="28">
        <f t="shared" ref="F87" si="29">ROUND((G87*1.1),2)</f>
        <v>0.77</v>
      </c>
      <c r="G87" s="45">
        <v>0.7</v>
      </c>
      <c r="H87" s="28">
        <f>G87/1.05</f>
        <v>0.66666666666666663</v>
      </c>
      <c r="I87" s="20"/>
      <c r="J87" s="111"/>
    </row>
    <row r="88" spans="1:10" s="3" customFormat="1" ht="12.75" outlineLevel="3" x14ac:dyDescent="0.2">
      <c r="B88" s="22" t="s">
        <v>293</v>
      </c>
      <c r="C88" s="82" t="s">
        <v>184</v>
      </c>
      <c r="D88" s="73" t="s">
        <v>295</v>
      </c>
      <c r="E88" s="43">
        <f t="shared" si="27"/>
        <v>0.92</v>
      </c>
      <c r="F88" s="28">
        <f t="shared" ref="F88" si="30">ROUND((G88*1.1),2)</f>
        <v>0.77</v>
      </c>
      <c r="G88" s="45">
        <v>0.7</v>
      </c>
      <c r="H88" s="28">
        <f>G88/1.05</f>
        <v>0.66666666666666663</v>
      </c>
      <c r="I88" s="20"/>
      <c r="J88" s="111"/>
    </row>
    <row r="89" spans="1:10" s="3" customFormat="1" ht="12.75" outlineLevel="3" x14ac:dyDescent="0.2">
      <c r="B89" s="22" t="s">
        <v>291</v>
      </c>
      <c r="C89" s="82" t="s">
        <v>184</v>
      </c>
      <c r="D89" s="73"/>
      <c r="E89" s="43">
        <f t="shared" ref="E89:E90" si="31">ROUND((F89*1.2),2)</f>
        <v>1.06</v>
      </c>
      <c r="F89" s="28">
        <f t="shared" ref="F89:F90" si="32">ROUND((G89*1.1),2)</f>
        <v>0.88</v>
      </c>
      <c r="G89" s="45">
        <v>0.8</v>
      </c>
      <c r="H89" s="28">
        <f t="shared" ref="H89:H90" si="33">G89/1.05</f>
        <v>0.76190476190476186</v>
      </c>
      <c r="I89" s="20"/>
      <c r="J89" s="111"/>
    </row>
    <row r="90" spans="1:10" s="3" customFormat="1" ht="12.75" outlineLevel="3" x14ac:dyDescent="0.2">
      <c r="B90" s="22" t="s">
        <v>292</v>
      </c>
      <c r="C90" s="82" t="s">
        <v>184</v>
      </c>
      <c r="D90" s="73"/>
      <c r="E90" s="43">
        <f t="shared" si="31"/>
        <v>1.06</v>
      </c>
      <c r="F90" s="28">
        <f t="shared" si="32"/>
        <v>0.88</v>
      </c>
      <c r="G90" s="45">
        <v>0.8</v>
      </c>
      <c r="H90" s="28">
        <f t="shared" si="33"/>
        <v>0.76190476190476186</v>
      </c>
      <c r="I90" s="20"/>
      <c r="J90" s="111"/>
    </row>
    <row r="91" spans="1:10" s="3" customFormat="1" ht="12.75" outlineLevel="3" x14ac:dyDescent="0.2">
      <c r="B91" s="22" t="s">
        <v>188</v>
      </c>
      <c r="C91" s="82" t="s">
        <v>184</v>
      </c>
      <c r="D91" s="73"/>
      <c r="E91" s="43">
        <f t="shared" si="27"/>
        <v>1.06</v>
      </c>
      <c r="F91" s="28">
        <f t="shared" si="28"/>
        <v>0.88</v>
      </c>
      <c r="G91" s="51">
        <v>0.8</v>
      </c>
      <c r="H91" s="73" t="s">
        <v>190</v>
      </c>
      <c r="I91" s="20"/>
      <c r="J91" s="111"/>
    </row>
    <row r="92" spans="1:10" s="3" customFormat="1" ht="12.75" outlineLevel="3" x14ac:dyDescent="0.2">
      <c r="B92" s="22" t="s">
        <v>189</v>
      </c>
      <c r="C92" s="82" t="s">
        <v>184</v>
      </c>
      <c r="D92" s="73">
        <v>2105</v>
      </c>
      <c r="E92" s="43">
        <f t="shared" si="27"/>
        <v>1.72</v>
      </c>
      <c r="F92" s="28">
        <f t="shared" si="28"/>
        <v>1.43</v>
      </c>
      <c r="G92" s="51">
        <v>1.3</v>
      </c>
      <c r="H92" s="28">
        <f t="shared" si="17"/>
        <v>1.2380952380952381</v>
      </c>
      <c r="I92" s="20"/>
      <c r="J92" s="111"/>
    </row>
    <row r="93" spans="1:10" s="3" customFormat="1" ht="12.75" outlineLevel="3" x14ac:dyDescent="0.2">
      <c r="B93" s="22" t="s">
        <v>131</v>
      </c>
      <c r="C93" s="82" t="s">
        <v>184</v>
      </c>
      <c r="D93" s="73">
        <v>99720</v>
      </c>
      <c r="E93" s="43">
        <f t="shared" si="20"/>
        <v>4.45</v>
      </c>
      <c r="F93" s="28">
        <f t="shared" si="16"/>
        <v>3.71</v>
      </c>
      <c r="G93" s="45">
        <v>3.3726000000000003</v>
      </c>
      <c r="H93" s="28">
        <f t="shared" si="17"/>
        <v>3.2120000000000002</v>
      </c>
      <c r="I93" s="20"/>
      <c r="J93" s="111"/>
    </row>
    <row r="94" spans="1:10" s="16" customFormat="1" ht="21" outlineLevel="1" x14ac:dyDescent="0.2">
      <c r="A94" s="3"/>
      <c r="B94" s="63" t="s">
        <v>43</v>
      </c>
      <c r="C94" s="86"/>
      <c r="D94" s="77"/>
      <c r="E94" s="43"/>
      <c r="F94" s="28"/>
      <c r="G94" s="49">
        <v>0</v>
      </c>
      <c r="H94" s="28"/>
      <c r="I94" s="17"/>
      <c r="J94" s="111"/>
    </row>
    <row r="95" spans="1:10" s="3" customFormat="1" ht="12.75" outlineLevel="3" x14ac:dyDescent="0.2">
      <c r="B95" s="22" t="s">
        <v>192</v>
      </c>
      <c r="C95" s="82" t="s">
        <v>184</v>
      </c>
      <c r="D95" s="75" t="s">
        <v>13</v>
      </c>
      <c r="E95" s="43">
        <f t="shared" si="20"/>
        <v>1.36</v>
      </c>
      <c r="F95" s="28">
        <f>ROUND((G95*1.1),2)</f>
        <v>1.1299999999999999</v>
      </c>
      <c r="G95" s="45">
        <v>1.0279500000000001</v>
      </c>
      <c r="H95" s="28" t="s">
        <v>190</v>
      </c>
      <c r="I95" s="20"/>
      <c r="J95" s="111"/>
    </row>
    <row r="96" spans="1:10" s="3" customFormat="1" ht="22.5" outlineLevel="3" x14ac:dyDescent="0.2">
      <c r="B96" s="22" t="s">
        <v>281</v>
      </c>
      <c r="C96" s="82" t="s">
        <v>184</v>
      </c>
      <c r="D96" s="75"/>
      <c r="E96" s="98">
        <f t="shared" si="20"/>
        <v>3.05</v>
      </c>
      <c r="F96" s="99">
        <f t="shared" ref="F96" si="34">ROUND((G96*1.1),2)</f>
        <v>2.54</v>
      </c>
      <c r="G96" s="48">
        <v>2.3100000000000005</v>
      </c>
      <c r="H96" s="99">
        <f>G96/1.05</f>
        <v>2.2000000000000002</v>
      </c>
      <c r="I96" s="20"/>
      <c r="J96" s="111"/>
    </row>
    <row r="97" spans="1:10" s="36" customFormat="1" ht="27.75" customHeight="1" outlineLevel="3" x14ac:dyDescent="0.2">
      <c r="B97" s="22" t="s">
        <v>280</v>
      </c>
      <c r="C97" s="82" t="s">
        <v>184</v>
      </c>
      <c r="D97" s="103" t="s">
        <v>155</v>
      </c>
      <c r="E97" s="98">
        <f t="shared" ref="E97:E109" si="35">ROUND((F97*1.2),2)</f>
        <v>3.05</v>
      </c>
      <c r="F97" s="99">
        <f t="shared" ref="F97:F126" si="36">ROUND((G97*1.1),2)</f>
        <v>2.54</v>
      </c>
      <c r="G97" s="48">
        <v>2.3100000000000005</v>
      </c>
      <c r="H97" s="99">
        <f>G97/1.05</f>
        <v>2.2000000000000002</v>
      </c>
      <c r="I97" s="35"/>
      <c r="J97" s="111"/>
    </row>
    <row r="98" spans="1:10" s="3" customFormat="1" ht="12.75" outlineLevel="3" x14ac:dyDescent="0.2">
      <c r="B98" s="22" t="s">
        <v>208</v>
      </c>
      <c r="C98" s="82" t="s">
        <v>184</v>
      </c>
      <c r="D98" s="75" t="s">
        <v>210</v>
      </c>
      <c r="E98" s="43">
        <f t="shared" ref="E98" si="37">ROUND((F98*1.2),2)</f>
        <v>5.26</v>
      </c>
      <c r="F98" s="28">
        <f t="shared" ref="F98" si="38">ROUND((G98*1.1),2)</f>
        <v>4.38</v>
      </c>
      <c r="G98" s="45">
        <v>3.9847500000000005</v>
      </c>
      <c r="H98" s="28">
        <f>G98/1.05</f>
        <v>3.7950000000000004</v>
      </c>
      <c r="I98" s="20"/>
      <c r="J98" s="111"/>
    </row>
    <row r="99" spans="1:10" s="3" customFormat="1" ht="12.75" outlineLevel="2" x14ac:dyDescent="0.2">
      <c r="B99" s="22" t="s">
        <v>207</v>
      </c>
      <c r="C99" s="82" t="s">
        <v>184</v>
      </c>
      <c r="D99" s="75" t="s">
        <v>209</v>
      </c>
      <c r="E99" s="43">
        <f t="shared" si="35"/>
        <v>6.25</v>
      </c>
      <c r="F99" s="28">
        <f t="shared" si="36"/>
        <v>5.21</v>
      </c>
      <c r="G99" s="45">
        <v>4.7355</v>
      </c>
      <c r="H99" s="28">
        <f>G99/1.05</f>
        <v>4.51</v>
      </c>
      <c r="I99" s="20"/>
      <c r="J99" s="111"/>
    </row>
    <row r="100" spans="1:10" s="3" customFormat="1" ht="12.75" outlineLevel="3" x14ac:dyDescent="0.2">
      <c r="B100" s="22" t="s">
        <v>193</v>
      </c>
      <c r="C100" s="85" t="s">
        <v>184</v>
      </c>
      <c r="D100" s="75" t="s">
        <v>14</v>
      </c>
      <c r="E100" s="43">
        <f>ROUND((F100*1.2),2)</f>
        <v>17.54</v>
      </c>
      <c r="F100" s="28">
        <f>ROUND((G100*1.1),2)</f>
        <v>14.62</v>
      </c>
      <c r="G100" s="45">
        <v>13.294050000000002</v>
      </c>
      <c r="H100" s="28">
        <f>G100/1.05</f>
        <v>12.661000000000001</v>
      </c>
      <c r="I100" s="20"/>
      <c r="J100" s="111"/>
    </row>
    <row r="101" spans="1:10" s="3" customFormat="1" ht="12.75" outlineLevel="3" x14ac:dyDescent="0.2">
      <c r="B101" s="19" t="s">
        <v>195</v>
      </c>
      <c r="C101" s="85" t="s">
        <v>184</v>
      </c>
      <c r="D101" s="75" t="s">
        <v>91</v>
      </c>
      <c r="E101" s="43">
        <f>ROUND((F101*1.2),2)</f>
        <v>17.34</v>
      </c>
      <c r="F101" s="28">
        <f>ROUND((G101*1.1),2)</f>
        <v>14.45</v>
      </c>
      <c r="G101" s="45">
        <v>13.132350000000001</v>
      </c>
      <c r="H101" s="28">
        <f t="shared" ref="H101:H102" si="39">G101/1.05</f>
        <v>12.507</v>
      </c>
      <c r="I101" s="20"/>
      <c r="J101" s="111"/>
    </row>
    <row r="102" spans="1:10" s="3" customFormat="1" ht="12.75" outlineLevel="3" x14ac:dyDescent="0.2">
      <c r="B102" s="19" t="s">
        <v>194</v>
      </c>
      <c r="C102" s="85" t="s">
        <v>184</v>
      </c>
      <c r="D102" s="75" t="s">
        <v>90</v>
      </c>
      <c r="E102" s="43">
        <f t="shared" si="35"/>
        <v>18.34</v>
      </c>
      <c r="F102" s="28">
        <f t="shared" si="36"/>
        <v>15.28</v>
      </c>
      <c r="G102" s="45">
        <v>13.89465</v>
      </c>
      <c r="H102" s="28">
        <f t="shared" si="39"/>
        <v>13.233000000000001</v>
      </c>
      <c r="I102" s="20"/>
      <c r="J102" s="111"/>
    </row>
    <row r="103" spans="1:10" s="3" customFormat="1" ht="12.75" outlineLevel="3" x14ac:dyDescent="0.2">
      <c r="B103" s="22" t="s">
        <v>15</v>
      </c>
      <c r="C103" s="82" t="s">
        <v>184</v>
      </c>
      <c r="D103" s="75" t="s">
        <v>16</v>
      </c>
      <c r="E103" s="43">
        <f t="shared" si="35"/>
        <v>1.34</v>
      </c>
      <c r="F103" s="28">
        <f t="shared" si="36"/>
        <v>1.1200000000000001</v>
      </c>
      <c r="G103" s="45">
        <v>1.0164000000000002</v>
      </c>
      <c r="H103" s="28">
        <f>G103/1.05</f>
        <v>0.96800000000000019</v>
      </c>
      <c r="I103" s="20"/>
      <c r="J103" s="111"/>
    </row>
    <row r="104" spans="1:10" s="3" customFormat="1" ht="12.75" outlineLevel="3" x14ac:dyDescent="0.2">
      <c r="B104" s="97" t="s">
        <v>211</v>
      </c>
      <c r="C104" s="82" t="s">
        <v>184</v>
      </c>
      <c r="D104" s="78"/>
      <c r="E104" s="43">
        <f t="shared" si="35"/>
        <v>2.14</v>
      </c>
      <c r="F104" s="28">
        <f t="shared" ref="F104:F107" si="40">ROUND((G104*1.1),2)</f>
        <v>1.78</v>
      </c>
      <c r="G104" s="53">
        <v>1.6170000000000002</v>
      </c>
      <c r="H104" s="28">
        <f t="shared" ref="H104:H107" si="41">G104/1.05</f>
        <v>1.54</v>
      </c>
      <c r="I104" s="20"/>
      <c r="J104" s="111"/>
    </row>
    <row r="105" spans="1:10" s="3" customFormat="1" ht="12.75" outlineLevel="3" x14ac:dyDescent="0.2">
      <c r="B105" s="34" t="s">
        <v>212</v>
      </c>
      <c r="C105" s="82" t="s">
        <v>184</v>
      </c>
      <c r="D105" s="78"/>
      <c r="E105" s="43">
        <f t="shared" si="35"/>
        <v>3.1</v>
      </c>
      <c r="F105" s="28">
        <f t="shared" si="40"/>
        <v>2.58</v>
      </c>
      <c r="G105" s="53">
        <v>2.3446500000000001</v>
      </c>
      <c r="H105" s="28">
        <f t="shared" si="41"/>
        <v>2.2330000000000001</v>
      </c>
      <c r="I105" s="20"/>
      <c r="J105" s="111"/>
    </row>
    <row r="106" spans="1:10" s="3" customFormat="1" ht="12.75" outlineLevel="3" x14ac:dyDescent="0.2">
      <c r="B106" s="34" t="s">
        <v>213</v>
      </c>
      <c r="C106" s="82" t="s">
        <v>184</v>
      </c>
      <c r="D106" s="78"/>
      <c r="E106" s="43">
        <f t="shared" si="35"/>
        <v>9.18</v>
      </c>
      <c r="F106" s="28">
        <f t="shared" si="40"/>
        <v>7.65</v>
      </c>
      <c r="G106" s="53">
        <v>6.9531000000000001</v>
      </c>
      <c r="H106" s="28">
        <f t="shared" si="41"/>
        <v>6.6219999999999999</v>
      </c>
      <c r="I106" s="20"/>
      <c r="J106" s="111"/>
    </row>
    <row r="107" spans="1:10" s="3" customFormat="1" ht="22.5" outlineLevel="3" x14ac:dyDescent="0.2">
      <c r="B107" s="44" t="s">
        <v>214</v>
      </c>
      <c r="C107" s="82" t="s">
        <v>184</v>
      </c>
      <c r="D107" s="78"/>
      <c r="E107" s="43">
        <f t="shared" si="35"/>
        <v>13.79</v>
      </c>
      <c r="F107" s="28">
        <f t="shared" si="40"/>
        <v>11.49</v>
      </c>
      <c r="G107" s="53">
        <v>10.4412</v>
      </c>
      <c r="H107" s="28">
        <f t="shared" si="41"/>
        <v>9.9439999999999991</v>
      </c>
      <c r="I107" s="20"/>
      <c r="J107" s="111"/>
    </row>
    <row r="108" spans="1:10" s="3" customFormat="1" ht="12.75" outlineLevel="1" x14ac:dyDescent="0.2">
      <c r="B108" s="64" t="s">
        <v>100</v>
      </c>
      <c r="C108" s="86"/>
      <c r="D108" s="78"/>
      <c r="E108" s="43"/>
      <c r="F108" s="28"/>
      <c r="G108" s="53">
        <v>0</v>
      </c>
      <c r="H108" s="28"/>
      <c r="I108" s="20"/>
      <c r="J108" s="111"/>
    </row>
    <row r="109" spans="1:10" s="3" customFormat="1" ht="24" outlineLevel="2" x14ac:dyDescent="0.2">
      <c r="B109" s="19" t="s">
        <v>92</v>
      </c>
      <c r="C109" s="85" t="s">
        <v>184</v>
      </c>
      <c r="D109" s="79" t="s">
        <v>94</v>
      </c>
      <c r="E109" s="43">
        <f t="shared" si="35"/>
        <v>39.96</v>
      </c>
      <c r="F109" s="28">
        <f t="shared" si="36"/>
        <v>33.299999999999997</v>
      </c>
      <c r="G109" s="45">
        <v>30.272550000000006</v>
      </c>
      <c r="H109" s="28">
        <f>G109/1.05</f>
        <v>28.831000000000003</v>
      </c>
      <c r="I109" s="20"/>
      <c r="J109" s="111"/>
    </row>
    <row r="110" spans="1:10" s="3" customFormat="1" ht="24" outlineLevel="2" x14ac:dyDescent="0.2">
      <c r="B110" s="19" t="s">
        <v>93</v>
      </c>
      <c r="C110" s="85" t="s">
        <v>184</v>
      </c>
      <c r="D110" s="79" t="s">
        <v>95</v>
      </c>
      <c r="E110" s="43">
        <f t="shared" ref="E110:E135" si="42">ROUND((F110*1.2),2)</f>
        <v>6.84</v>
      </c>
      <c r="F110" s="28">
        <f t="shared" si="36"/>
        <v>5.7</v>
      </c>
      <c r="G110" s="45">
        <v>5.1859500000000009</v>
      </c>
      <c r="H110" s="28">
        <f>G110/1.05</f>
        <v>4.9390000000000009</v>
      </c>
      <c r="I110" s="20"/>
      <c r="J110" s="111"/>
    </row>
    <row r="111" spans="1:10" s="16" customFormat="1" ht="12.75" outlineLevel="3" x14ac:dyDescent="0.2">
      <c r="A111" s="3"/>
      <c r="B111" s="104" t="s">
        <v>44</v>
      </c>
      <c r="C111" s="86"/>
      <c r="D111" s="77"/>
      <c r="E111" s="43"/>
      <c r="F111" s="28"/>
      <c r="G111" s="46">
        <v>0</v>
      </c>
      <c r="H111" s="28"/>
      <c r="I111" s="17"/>
      <c r="J111" s="111"/>
    </row>
    <row r="112" spans="1:10" s="3" customFormat="1" ht="12.75" outlineLevel="3" x14ac:dyDescent="0.2">
      <c r="B112" s="22" t="s">
        <v>135</v>
      </c>
      <c r="C112" s="85" t="s">
        <v>184</v>
      </c>
      <c r="D112" s="75" t="s">
        <v>4</v>
      </c>
      <c r="E112" s="43">
        <f t="shared" si="42"/>
        <v>1.25</v>
      </c>
      <c r="F112" s="28">
        <f t="shared" si="36"/>
        <v>1.04</v>
      </c>
      <c r="G112" s="45">
        <v>0.94710000000000005</v>
      </c>
      <c r="H112" s="28">
        <f>G112/1.05</f>
        <v>0.90200000000000002</v>
      </c>
      <c r="I112" s="20"/>
      <c r="J112" s="111"/>
    </row>
    <row r="113" spans="1:10" s="3" customFormat="1" ht="12.75" outlineLevel="3" x14ac:dyDescent="0.2">
      <c r="B113" s="22" t="s">
        <v>136</v>
      </c>
      <c r="C113" s="85" t="s">
        <v>184</v>
      </c>
      <c r="D113" s="75" t="s">
        <v>3</v>
      </c>
      <c r="E113" s="43">
        <f t="shared" si="42"/>
        <v>1.25</v>
      </c>
      <c r="F113" s="28">
        <f t="shared" si="36"/>
        <v>1.04</v>
      </c>
      <c r="G113" s="45">
        <v>0.94710000000000005</v>
      </c>
      <c r="H113" s="28">
        <f>G113/1.05</f>
        <v>0.90200000000000002</v>
      </c>
      <c r="I113" s="20"/>
      <c r="J113" s="111"/>
    </row>
    <row r="114" spans="1:10" s="3" customFormat="1" ht="12.75" outlineLevel="3" x14ac:dyDescent="0.2">
      <c r="B114" s="22" t="s">
        <v>137</v>
      </c>
      <c r="C114" s="85" t="s">
        <v>184</v>
      </c>
      <c r="D114" s="75" t="s">
        <v>117</v>
      </c>
      <c r="E114" s="43">
        <f t="shared" si="42"/>
        <v>1.33</v>
      </c>
      <c r="F114" s="28">
        <f t="shared" si="36"/>
        <v>1.1100000000000001</v>
      </c>
      <c r="G114" s="45">
        <v>1.00485</v>
      </c>
      <c r="H114" s="28">
        <f>G114/1.05</f>
        <v>0.95699999999999996</v>
      </c>
      <c r="I114" s="20"/>
      <c r="J114" s="111"/>
    </row>
    <row r="115" spans="1:10" s="16" customFormat="1" ht="15" outlineLevel="2" x14ac:dyDescent="0.2">
      <c r="A115" s="3"/>
      <c r="B115" s="65" t="s">
        <v>147</v>
      </c>
      <c r="C115" s="86"/>
      <c r="D115" s="77"/>
      <c r="E115" s="43"/>
      <c r="F115" s="28"/>
      <c r="G115" s="46">
        <v>0</v>
      </c>
      <c r="H115" s="28"/>
      <c r="I115" s="17"/>
      <c r="J115" s="111"/>
    </row>
    <row r="116" spans="1:10" s="16" customFormat="1" ht="22.5" outlineLevel="3" x14ac:dyDescent="0.2">
      <c r="A116" s="3"/>
      <c r="B116" s="66" t="s">
        <v>170</v>
      </c>
      <c r="C116" s="85" t="s">
        <v>184</v>
      </c>
      <c r="D116" s="75" t="s">
        <v>132</v>
      </c>
      <c r="E116" s="43">
        <f t="shared" si="42"/>
        <v>3.54</v>
      </c>
      <c r="F116" s="28">
        <f t="shared" si="36"/>
        <v>2.95</v>
      </c>
      <c r="G116" s="45">
        <v>2.6796000000000002</v>
      </c>
      <c r="H116" s="28">
        <f>G116/1.05</f>
        <v>2.552</v>
      </c>
      <c r="I116" s="17"/>
      <c r="J116" s="111"/>
    </row>
    <row r="117" spans="1:10" s="3" customFormat="1" ht="22.5" outlineLevel="3" x14ac:dyDescent="0.2">
      <c r="B117" s="66" t="s">
        <v>171</v>
      </c>
      <c r="C117" s="85" t="s">
        <v>184</v>
      </c>
      <c r="D117" s="75" t="s">
        <v>45</v>
      </c>
      <c r="E117" s="43">
        <f t="shared" si="42"/>
        <v>4.16</v>
      </c>
      <c r="F117" s="28">
        <f t="shared" si="36"/>
        <v>3.47</v>
      </c>
      <c r="G117" s="45">
        <v>3.1531500000000001</v>
      </c>
      <c r="H117" s="28">
        <f>G117/1.05</f>
        <v>3.0030000000000001</v>
      </c>
      <c r="I117" s="20"/>
      <c r="J117" s="111"/>
    </row>
    <row r="118" spans="1:10" s="3" customFormat="1" ht="22.5" outlineLevel="3" x14ac:dyDescent="0.2">
      <c r="B118" s="67" t="s">
        <v>133</v>
      </c>
      <c r="C118" s="85" t="s">
        <v>184</v>
      </c>
      <c r="D118" s="75" t="s">
        <v>1</v>
      </c>
      <c r="E118" s="43">
        <f t="shared" si="42"/>
        <v>10.37</v>
      </c>
      <c r="F118" s="28">
        <f t="shared" si="36"/>
        <v>8.64</v>
      </c>
      <c r="G118" s="54">
        <v>7.854000000000001</v>
      </c>
      <c r="H118" s="28">
        <f>G118/1.05</f>
        <v>7.48</v>
      </c>
      <c r="I118" s="20"/>
      <c r="J118" s="111"/>
    </row>
    <row r="119" spans="1:10" s="3" customFormat="1" ht="22.5" outlineLevel="3" x14ac:dyDescent="0.2">
      <c r="B119" s="67" t="s">
        <v>134</v>
      </c>
      <c r="C119" s="85" t="s">
        <v>184</v>
      </c>
      <c r="D119" s="75" t="s">
        <v>2</v>
      </c>
      <c r="E119" s="43">
        <f t="shared" si="42"/>
        <v>8.35</v>
      </c>
      <c r="F119" s="28">
        <f t="shared" si="36"/>
        <v>6.96</v>
      </c>
      <c r="G119" s="54">
        <v>6.3294000000000015</v>
      </c>
      <c r="H119" s="28">
        <f>G119/1.05</f>
        <v>6.0280000000000014</v>
      </c>
      <c r="I119" s="20"/>
      <c r="J119" s="111"/>
    </row>
    <row r="120" spans="1:10" s="16" customFormat="1" ht="14.25" outlineLevel="1" x14ac:dyDescent="0.2">
      <c r="A120" s="3"/>
      <c r="B120" s="89" t="s">
        <v>105</v>
      </c>
      <c r="C120" s="86"/>
      <c r="D120" s="77"/>
      <c r="E120" s="43"/>
      <c r="F120" s="28"/>
      <c r="G120" s="45">
        <v>0</v>
      </c>
      <c r="H120" s="28"/>
      <c r="I120" s="17"/>
      <c r="J120" s="111"/>
    </row>
    <row r="121" spans="1:10" s="16" customFormat="1" ht="12.75" outlineLevel="2" x14ac:dyDescent="0.2">
      <c r="A121" s="3"/>
      <c r="B121" s="22" t="s">
        <v>167</v>
      </c>
      <c r="C121" s="85" t="s">
        <v>184</v>
      </c>
      <c r="D121" s="73" t="s">
        <v>81</v>
      </c>
      <c r="E121" s="43">
        <f t="shared" si="42"/>
        <v>1.46</v>
      </c>
      <c r="F121" s="28">
        <f t="shared" si="36"/>
        <v>1.22</v>
      </c>
      <c r="G121" s="45">
        <v>1.1088</v>
      </c>
      <c r="H121" s="28">
        <f>G121/1.05</f>
        <v>1.056</v>
      </c>
      <c r="I121" s="17"/>
      <c r="J121" s="111"/>
    </row>
    <row r="122" spans="1:10" s="16" customFormat="1" ht="12.75" outlineLevel="2" x14ac:dyDescent="0.2">
      <c r="A122" s="3"/>
      <c r="B122" s="32" t="s">
        <v>168</v>
      </c>
      <c r="C122" s="85" t="s">
        <v>184</v>
      </c>
      <c r="D122" s="80" t="s">
        <v>169</v>
      </c>
      <c r="E122" s="43">
        <f t="shared" si="42"/>
        <v>0.73</v>
      </c>
      <c r="F122" s="28">
        <f>ROUND((G122*1.1),2)</f>
        <v>0.61</v>
      </c>
      <c r="G122" s="45">
        <v>0.5544</v>
      </c>
      <c r="H122" s="28" t="s">
        <v>148</v>
      </c>
      <c r="I122" s="17"/>
      <c r="J122" s="111"/>
    </row>
    <row r="123" spans="1:10" s="16" customFormat="1" ht="12.75" outlineLevel="2" x14ac:dyDescent="0.2">
      <c r="A123" s="3"/>
      <c r="B123" s="22" t="s">
        <v>176</v>
      </c>
      <c r="C123" s="85" t="s">
        <v>184</v>
      </c>
      <c r="D123" s="80" t="s">
        <v>177</v>
      </c>
      <c r="E123" s="43">
        <f t="shared" si="42"/>
        <v>4.67</v>
      </c>
      <c r="F123" s="28">
        <f>ROUND((G123*1.1),2)</f>
        <v>3.89</v>
      </c>
      <c r="G123" s="45">
        <v>3.5343000000000009</v>
      </c>
      <c r="H123" s="28">
        <f>G123/1.05</f>
        <v>3.3660000000000005</v>
      </c>
      <c r="I123" s="17"/>
      <c r="J123" s="111"/>
    </row>
    <row r="124" spans="1:10" s="16" customFormat="1" outlineLevel="1" x14ac:dyDescent="0.2">
      <c r="A124" s="3"/>
      <c r="B124" s="68" t="s">
        <v>46</v>
      </c>
      <c r="C124" s="86"/>
      <c r="D124" s="77"/>
      <c r="E124" s="43">
        <f t="shared" si="42"/>
        <v>0</v>
      </c>
      <c r="F124" s="28"/>
      <c r="G124" s="46">
        <v>0</v>
      </c>
      <c r="H124" s="28"/>
      <c r="I124" s="17"/>
      <c r="J124" s="111"/>
    </row>
    <row r="125" spans="1:10" s="3" customFormat="1" ht="12.75" outlineLevel="2" x14ac:dyDescent="0.2">
      <c r="B125" s="22" t="s">
        <v>47</v>
      </c>
      <c r="C125" s="85" t="s">
        <v>184</v>
      </c>
      <c r="D125" s="75" t="s">
        <v>6</v>
      </c>
      <c r="E125" s="43">
        <f t="shared" si="42"/>
        <v>7.01</v>
      </c>
      <c r="F125" s="28">
        <f t="shared" si="36"/>
        <v>5.84</v>
      </c>
      <c r="G125" s="45">
        <v>5.3129999999999997</v>
      </c>
      <c r="H125" s="29">
        <f t="shared" ref="H125:H160" si="43">G125/1.05</f>
        <v>5.0599999999999996</v>
      </c>
      <c r="I125" s="20"/>
      <c r="J125" s="111"/>
    </row>
    <row r="126" spans="1:10" s="3" customFormat="1" ht="12.75" outlineLevel="2" x14ac:dyDescent="0.2">
      <c r="B126" s="22" t="s">
        <v>7</v>
      </c>
      <c r="C126" s="85" t="s">
        <v>184</v>
      </c>
      <c r="D126" s="75" t="s">
        <v>8</v>
      </c>
      <c r="E126" s="43">
        <f t="shared" si="42"/>
        <v>14.58</v>
      </c>
      <c r="F126" s="28">
        <f t="shared" si="36"/>
        <v>12.15</v>
      </c>
      <c r="G126" s="52">
        <v>11.041800000000002</v>
      </c>
      <c r="H126" s="29">
        <f t="shared" si="43"/>
        <v>10.516000000000002</v>
      </c>
      <c r="I126" s="20"/>
      <c r="J126" s="111"/>
    </row>
    <row r="127" spans="1:10" s="3" customFormat="1" ht="12.75" outlineLevel="2" x14ac:dyDescent="0.2">
      <c r="B127" s="22" t="s">
        <v>116</v>
      </c>
      <c r="C127" s="85" t="s">
        <v>184</v>
      </c>
      <c r="D127" s="75" t="s">
        <v>115</v>
      </c>
      <c r="E127" s="43">
        <f t="shared" si="42"/>
        <v>18.66</v>
      </c>
      <c r="F127" s="28">
        <f t="shared" ref="F127:F158" si="44">ROUND((G127*1.1),2)</f>
        <v>15.55</v>
      </c>
      <c r="G127" s="45">
        <v>14.137200000000004</v>
      </c>
      <c r="H127" s="29">
        <f t="shared" si="43"/>
        <v>13.464000000000002</v>
      </c>
      <c r="I127" s="20"/>
      <c r="J127" s="111"/>
    </row>
    <row r="128" spans="1:10" s="16" customFormat="1" outlineLevel="1" x14ac:dyDescent="0.2">
      <c r="A128" s="3"/>
      <c r="B128" s="68" t="s">
        <v>165</v>
      </c>
      <c r="C128" s="86"/>
      <c r="D128" s="77"/>
      <c r="E128" s="43">
        <f t="shared" si="42"/>
        <v>0</v>
      </c>
      <c r="F128" s="28"/>
      <c r="G128" s="55">
        <v>0</v>
      </c>
      <c r="H128" s="30"/>
      <c r="I128" s="17"/>
      <c r="J128" s="111"/>
    </row>
    <row r="129" spans="1:11" s="16" customFormat="1" ht="12.75" outlineLevel="1" x14ac:dyDescent="0.2">
      <c r="A129" s="3"/>
      <c r="B129" s="22" t="s">
        <v>196</v>
      </c>
      <c r="C129" s="82" t="s">
        <v>184</v>
      </c>
      <c r="D129" s="83" t="s">
        <v>197</v>
      </c>
      <c r="E129" s="43">
        <f t="shared" si="42"/>
        <v>8.2200000000000006</v>
      </c>
      <c r="F129" s="28">
        <f>ROUND((G129*1.1),2)</f>
        <v>6.85</v>
      </c>
      <c r="G129" s="45">
        <v>6.2254500000000004</v>
      </c>
      <c r="H129" s="28">
        <f>G129/1.05</f>
        <v>5.9290000000000003</v>
      </c>
      <c r="I129" s="20"/>
      <c r="J129" s="111"/>
    </row>
    <row r="130" spans="1:11" s="3" customFormat="1" ht="22.5" outlineLevel="2" x14ac:dyDescent="0.2">
      <c r="B130" s="22" t="s">
        <v>166</v>
      </c>
      <c r="C130" s="82" t="s">
        <v>184</v>
      </c>
      <c r="D130" s="75" t="s">
        <v>5</v>
      </c>
      <c r="E130" s="43">
        <f t="shared" si="42"/>
        <v>17.149999999999999</v>
      </c>
      <c r="F130" s="28">
        <f t="shared" si="44"/>
        <v>14.29</v>
      </c>
      <c r="G130" s="45">
        <v>12.993750000000002</v>
      </c>
      <c r="H130" s="28">
        <f t="shared" si="43"/>
        <v>12.375000000000002</v>
      </c>
      <c r="I130" s="20"/>
      <c r="J130" s="111"/>
    </row>
    <row r="131" spans="1:11" s="3" customFormat="1" ht="22.5" outlineLevel="2" x14ac:dyDescent="0.2">
      <c r="B131" s="22" t="s">
        <v>187</v>
      </c>
      <c r="C131" s="85" t="s">
        <v>184</v>
      </c>
      <c r="D131" s="75" t="s">
        <v>186</v>
      </c>
      <c r="E131" s="43">
        <f t="shared" si="42"/>
        <v>19.059999999999999</v>
      </c>
      <c r="F131" s="28">
        <f>ROUND((G131*1.1),2)</f>
        <v>15.88</v>
      </c>
      <c r="G131" s="45">
        <v>14.437500000000002</v>
      </c>
      <c r="H131" s="28">
        <f>G131/1.05</f>
        <v>13.750000000000002</v>
      </c>
      <c r="I131" s="20"/>
      <c r="J131" s="111"/>
    </row>
    <row r="132" spans="1:11" s="3" customFormat="1" ht="12.75" outlineLevel="2" x14ac:dyDescent="0.2">
      <c r="B132" s="22" t="s">
        <v>172</v>
      </c>
      <c r="C132" s="85" t="s">
        <v>184</v>
      </c>
      <c r="D132" s="75" t="s">
        <v>173</v>
      </c>
      <c r="E132" s="43">
        <f t="shared" si="42"/>
        <v>8.9499999999999993</v>
      </c>
      <c r="F132" s="28">
        <f>ROUND((G132*1.1),2)</f>
        <v>7.46</v>
      </c>
      <c r="G132" s="45">
        <v>6.7798500000000015</v>
      </c>
      <c r="H132" s="28">
        <f>G132/1.05</f>
        <v>6.4570000000000007</v>
      </c>
      <c r="I132" s="20"/>
      <c r="J132" s="111"/>
    </row>
    <row r="133" spans="1:11" s="3" customFormat="1" outlineLevel="2" x14ac:dyDescent="0.2">
      <c r="B133" s="69" t="s">
        <v>156</v>
      </c>
      <c r="C133" s="86"/>
      <c r="D133" s="73"/>
      <c r="E133" s="43"/>
      <c r="F133" s="28"/>
      <c r="G133" s="46">
        <v>0</v>
      </c>
      <c r="H133" s="28"/>
      <c r="I133" s="20"/>
      <c r="J133" s="111"/>
    </row>
    <row r="134" spans="1:11" s="3" customFormat="1" ht="22.5" outlineLevel="3" x14ac:dyDescent="0.2">
      <c r="B134" s="22" t="s">
        <v>48</v>
      </c>
      <c r="C134" s="85" t="s">
        <v>184</v>
      </c>
      <c r="D134" s="75" t="s">
        <v>49</v>
      </c>
      <c r="E134" s="43">
        <f t="shared" si="42"/>
        <v>3.28</v>
      </c>
      <c r="F134" s="28">
        <f t="shared" si="44"/>
        <v>2.73</v>
      </c>
      <c r="G134" s="50">
        <v>2.4832500000000004</v>
      </c>
      <c r="H134" s="28">
        <f t="shared" si="43"/>
        <v>2.3650000000000002</v>
      </c>
      <c r="I134" s="20"/>
      <c r="J134" s="111"/>
    </row>
    <row r="135" spans="1:11" s="3" customFormat="1" ht="22.5" outlineLevel="3" x14ac:dyDescent="0.2">
      <c r="B135" s="22" t="s">
        <v>118</v>
      </c>
      <c r="C135" s="85" t="s">
        <v>184</v>
      </c>
      <c r="D135" s="75" t="s">
        <v>119</v>
      </c>
      <c r="E135" s="43">
        <f t="shared" si="42"/>
        <v>4.79</v>
      </c>
      <c r="F135" s="28">
        <f t="shared" si="44"/>
        <v>3.99</v>
      </c>
      <c r="G135" s="45">
        <v>3.6267000000000009</v>
      </c>
      <c r="H135" s="28">
        <f t="shared" si="43"/>
        <v>3.4540000000000006</v>
      </c>
      <c r="I135" s="20"/>
      <c r="J135" s="111"/>
    </row>
    <row r="136" spans="1:11" s="16" customFormat="1" ht="12.75" outlineLevel="1" x14ac:dyDescent="0.2">
      <c r="A136" s="3"/>
      <c r="B136" s="37" t="s">
        <v>17</v>
      </c>
      <c r="C136" s="86"/>
      <c r="D136" s="75"/>
      <c r="E136" s="43"/>
      <c r="F136" s="28"/>
      <c r="G136" s="45">
        <v>0</v>
      </c>
      <c r="H136" s="28"/>
      <c r="I136" s="17"/>
      <c r="J136" s="111"/>
    </row>
    <row r="137" spans="1:11" s="16" customFormat="1" outlineLevel="2" x14ac:dyDescent="0.2">
      <c r="A137" s="3"/>
      <c r="B137" s="90" t="s">
        <v>55</v>
      </c>
      <c r="C137" s="86"/>
      <c r="D137" s="75"/>
      <c r="E137" s="43"/>
      <c r="F137" s="28"/>
      <c r="G137" s="56">
        <v>0</v>
      </c>
      <c r="H137" s="28"/>
      <c r="I137" s="20"/>
      <c r="J137" s="111"/>
    </row>
    <row r="138" spans="1:11" s="3" customFormat="1" ht="12.75" outlineLevel="3" x14ac:dyDescent="0.2">
      <c r="B138" s="22" t="s">
        <v>153</v>
      </c>
      <c r="C138" s="85" t="s">
        <v>184</v>
      </c>
      <c r="D138" s="75" t="s">
        <v>18</v>
      </c>
      <c r="E138" s="43">
        <f t="shared" ref="E138:E169" si="45">ROUND((F138*1.2),2)</f>
        <v>0.91</v>
      </c>
      <c r="F138" s="28">
        <f t="shared" si="44"/>
        <v>0.76</v>
      </c>
      <c r="G138" s="45">
        <v>0.69300000000000006</v>
      </c>
      <c r="H138" s="28">
        <f t="shared" si="43"/>
        <v>0.66</v>
      </c>
      <c r="I138" s="20"/>
      <c r="J138" s="111"/>
    </row>
    <row r="139" spans="1:11" s="3" customFormat="1" ht="12.75" outlineLevel="3" x14ac:dyDescent="0.2">
      <c r="B139" s="22" t="s">
        <v>154</v>
      </c>
      <c r="C139" s="85" t="s">
        <v>184</v>
      </c>
      <c r="D139" s="75" t="s">
        <v>20</v>
      </c>
      <c r="E139" s="43">
        <f t="shared" si="45"/>
        <v>0.91</v>
      </c>
      <c r="F139" s="28">
        <f t="shared" si="44"/>
        <v>0.76</v>
      </c>
      <c r="G139" s="45">
        <v>0.69300000000000006</v>
      </c>
      <c r="H139" s="28">
        <f t="shared" si="43"/>
        <v>0.66</v>
      </c>
      <c r="I139" s="20"/>
      <c r="J139" s="111"/>
      <c r="K139"/>
    </row>
    <row r="140" spans="1:11" s="3" customFormat="1" ht="12.75" outlineLevel="3" x14ac:dyDescent="0.2">
      <c r="B140" s="22" t="s">
        <v>201</v>
      </c>
      <c r="C140" s="85" t="s">
        <v>184</v>
      </c>
      <c r="D140" s="75" t="s">
        <v>19</v>
      </c>
      <c r="E140" s="43">
        <f t="shared" si="45"/>
        <v>0.96</v>
      </c>
      <c r="F140" s="28">
        <f t="shared" si="44"/>
        <v>0.8</v>
      </c>
      <c r="G140" s="45">
        <v>0.72765000000000013</v>
      </c>
      <c r="H140" s="28">
        <f t="shared" si="43"/>
        <v>0.69300000000000006</v>
      </c>
      <c r="I140" s="20"/>
      <c r="J140" s="111"/>
    </row>
    <row r="141" spans="1:11" s="3" customFormat="1" ht="12.75" outlineLevel="3" x14ac:dyDescent="0.2">
      <c r="B141" s="22" t="s">
        <v>139</v>
      </c>
      <c r="C141" s="85" t="s">
        <v>184</v>
      </c>
      <c r="D141" s="75" t="s">
        <v>140</v>
      </c>
      <c r="E141" s="43">
        <f t="shared" si="45"/>
        <v>0.35</v>
      </c>
      <c r="F141" s="28">
        <f t="shared" si="44"/>
        <v>0.28999999999999998</v>
      </c>
      <c r="G141" s="45">
        <v>0.26565000000000005</v>
      </c>
      <c r="H141" s="28">
        <f t="shared" si="43"/>
        <v>0.25300000000000006</v>
      </c>
      <c r="I141" s="20"/>
      <c r="J141" s="111"/>
    </row>
    <row r="142" spans="1:11" s="3" customFormat="1" ht="12.75" outlineLevel="3" x14ac:dyDescent="0.2">
      <c r="B142" s="22" t="s">
        <v>21</v>
      </c>
      <c r="C142" s="85" t="s">
        <v>184</v>
      </c>
      <c r="D142" s="75" t="s">
        <v>22</v>
      </c>
      <c r="E142" s="43">
        <f t="shared" si="45"/>
        <v>0.68</v>
      </c>
      <c r="F142" s="28">
        <f t="shared" si="44"/>
        <v>0.56999999999999995</v>
      </c>
      <c r="G142" s="45">
        <v>0.51975000000000005</v>
      </c>
      <c r="H142" s="28">
        <v>0.4</v>
      </c>
      <c r="I142" s="20"/>
      <c r="J142" s="111"/>
    </row>
    <row r="143" spans="1:11" s="3" customFormat="1" ht="12.75" outlineLevel="3" x14ac:dyDescent="0.2">
      <c r="B143" s="22" t="s">
        <v>23</v>
      </c>
      <c r="C143" s="85" t="s">
        <v>184</v>
      </c>
      <c r="D143" s="75" t="s">
        <v>24</v>
      </c>
      <c r="E143" s="43">
        <f t="shared" si="45"/>
        <v>0.68</v>
      </c>
      <c r="F143" s="28">
        <f t="shared" si="44"/>
        <v>0.56999999999999995</v>
      </c>
      <c r="G143" s="45">
        <v>0.51975000000000005</v>
      </c>
      <c r="H143" s="28">
        <f t="shared" si="43"/>
        <v>0.495</v>
      </c>
      <c r="I143" s="20"/>
      <c r="J143" s="111"/>
    </row>
    <row r="144" spans="1:11" s="3" customFormat="1" ht="12.75" outlineLevel="3" x14ac:dyDescent="0.2">
      <c r="B144" s="22" t="s">
        <v>25</v>
      </c>
      <c r="C144" s="85" t="s">
        <v>184</v>
      </c>
      <c r="D144" s="75" t="s">
        <v>26</v>
      </c>
      <c r="E144" s="43">
        <f t="shared" si="45"/>
        <v>0.43</v>
      </c>
      <c r="F144" s="28">
        <f t="shared" si="44"/>
        <v>0.36</v>
      </c>
      <c r="G144" s="45">
        <v>0.32340000000000008</v>
      </c>
      <c r="H144" s="28">
        <f t="shared" si="43"/>
        <v>0.30800000000000005</v>
      </c>
      <c r="I144" s="20"/>
      <c r="J144" s="111"/>
    </row>
    <row r="145" spans="2:10" s="3" customFormat="1" ht="12.75" outlineLevel="3" x14ac:dyDescent="0.2">
      <c r="B145" s="22" t="s">
        <v>27</v>
      </c>
      <c r="C145" s="85" t="s">
        <v>184</v>
      </c>
      <c r="D145" s="75" t="s">
        <v>28</v>
      </c>
      <c r="E145" s="43">
        <f t="shared" si="45"/>
        <v>0.91</v>
      </c>
      <c r="F145" s="28">
        <f t="shared" si="44"/>
        <v>0.76</v>
      </c>
      <c r="G145" s="45">
        <v>0.69300000000000006</v>
      </c>
      <c r="H145" s="28">
        <v>0.5</v>
      </c>
      <c r="I145" s="20"/>
      <c r="J145" s="111"/>
    </row>
    <row r="146" spans="2:10" s="3" customFormat="1" ht="12.75" outlineLevel="3" x14ac:dyDescent="0.2">
      <c r="B146" s="22" t="s">
        <v>29</v>
      </c>
      <c r="C146" s="85" t="s">
        <v>184</v>
      </c>
      <c r="D146" s="75" t="s">
        <v>30</v>
      </c>
      <c r="E146" s="43">
        <f t="shared" si="45"/>
        <v>0.91</v>
      </c>
      <c r="F146" s="28">
        <f t="shared" si="44"/>
        <v>0.76</v>
      </c>
      <c r="G146" s="45">
        <v>0.69300000000000006</v>
      </c>
      <c r="H146" s="28">
        <f t="shared" si="43"/>
        <v>0.66</v>
      </c>
      <c r="I146" s="20"/>
      <c r="J146" s="111"/>
    </row>
    <row r="147" spans="2:10" s="3" customFormat="1" ht="12.75" outlineLevel="3" x14ac:dyDescent="0.2">
      <c r="B147" s="22" t="s">
        <v>178</v>
      </c>
      <c r="C147" s="85" t="s">
        <v>184</v>
      </c>
      <c r="D147" s="75" t="s">
        <v>181</v>
      </c>
      <c r="E147" s="43">
        <f t="shared" si="45"/>
        <v>0.77</v>
      </c>
      <c r="F147" s="28">
        <f>ROUND((G147*1.1),2)</f>
        <v>0.64</v>
      </c>
      <c r="G147" s="45">
        <v>0.57750000000000012</v>
      </c>
      <c r="H147" s="28">
        <f t="shared" si="43"/>
        <v>0.55000000000000004</v>
      </c>
      <c r="I147" s="20"/>
      <c r="J147" s="111"/>
    </row>
    <row r="148" spans="2:10" s="3" customFormat="1" ht="12.75" outlineLevel="3" x14ac:dyDescent="0.2">
      <c r="B148" s="22" t="s">
        <v>179</v>
      </c>
      <c r="C148" s="85" t="s">
        <v>184</v>
      </c>
      <c r="D148" s="75" t="s">
        <v>84</v>
      </c>
      <c r="E148" s="43">
        <f t="shared" si="45"/>
        <v>1.52</v>
      </c>
      <c r="F148" s="28">
        <f>ROUND((G148*1.1),2)</f>
        <v>1.27</v>
      </c>
      <c r="G148" s="45">
        <v>1.1550000000000002</v>
      </c>
      <c r="H148" s="28">
        <v>0.82</v>
      </c>
      <c r="I148" s="20"/>
      <c r="J148" s="111"/>
    </row>
    <row r="149" spans="2:10" s="3" customFormat="1" ht="12.75" outlineLevel="3" x14ac:dyDescent="0.2">
      <c r="B149" s="22" t="s">
        <v>180</v>
      </c>
      <c r="C149" s="85" t="s">
        <v>184</v>
      </c>
      <c r="D149" s="75" t="s">
        <v>85</v>
      </c>
      <c r="E149" s="43">
        <f t="shared" si="45"/>
        <v>1.52</v>
      </c>
      <c r="F149" s="28">
        <f>ROUND((G149*1.1),2)</f>
        <v>1.27</v>
      </c>
      <c r="G149" s="45">
        <v>1.1550000000000002</v>
      </c>
      <c r="H149" s="28">
        <v>0.82</v>
      </c>
      <c r="I149" s="20"/>
      <c r="J149" s="111"/>
    </row>
    <row r="150" spans="2:10" s="3" customFormat="1" ht="12.75" outlineLevel="3" x14ac:dyDescent="0.2">
      <c r="B150" s="22" t="s">
        <v>183</v>
      </c>
      <c r="C150" s="85" t="s">
        <v>184</v>
      </c>
      <c r="D150" s="75" t="s">
        <v>182</v>
      </c>
      <c r="E150" s="43">
        <f t="shared" si="45"/>
        <v>7.44</v>
      </c>
      <c r="F150" s="28">
        <f>ROUND((G150*1.1),2)</f>
        <v>6.2</v>
      </c>
      <c r="G150" s="45">
        <v>5.636400000000001</v>
      </c>
      <c r="H150" s="28">
        <f t="shared" si="43"/>
        <v>5.3680000000000003</v>
      </c>
      <c r="I150" s="20"/>
      <c r="J150" s="111"/>
    </row>
    <row r="151" spans="2:10" s="3" customFormat="1" ht="12.75" outlineLevel="3" x14ac:dyDescent="0.2">
      <c r="B151" s="22" t="s">
        <v>31</v>
      </c>
      <c r="C151" s="85" t="s">
        <v>184</v>
      </c>
      <c r="D151" s="75" t="s">
        <v>32</v>
      </c>
      <c r="E151" s="43">
        <f t="shared" si="45"/>
        <v>1</v>
      </c>
      <c r="F151" s="28">
        <f t="shared" si="44"/>
        <v>0.83</v>
      </c>
      <c r="G151" s="45">
        <v>0.75075000000000014</v>
      </c>
      <c r="H151" s="28">
        <f t="shared" si="43"/>
        <v>0.71500000000000008</v>
      </c>
      <c r="I151" s="20"/>
      <c r="J151" s="111"/>
    </row>
    <row r="152" spans="2:10" s="3" customFormat="1" ht="12.75" outlineLevel="3" x14ac:dyDescent="0.2">
      <c r="B152" s="22" t="s">
        <v>273</v>
      </c>
      <c r="C152" s="85" t="s">
        <v>184</v>
      </c>
      <c r="D152" s="75" t="s">
        <v>50</v>
      </c>
      <c r="E152" s="43">
        <f t="shared" si="45"/>
        <v>5.71</v>
      </c>
      <c r="F152" s="28">
        <f t="shared" si="44"/>
        <v>4.76</v>
      </c>
      <c r="G152" s="45">
        <v>4.3312499999999998</v>
      </c>
      <c r="H152" s="28">
        <f t="shared" si="43"/>
        <v>4.125</v>
      </c>
      <c r="I152" s="20"/>
      <c r="J152" s="111"/>
    </row>
    <row r="153" spans="2:10" s="3" customFormat="1" ht="12.75" outlineLevel="3" x14ac:dyDescent="0.2">
      <c r="B153" s="22" t="s">
        <v>51</v>
      </c>
      <c r="C153" s="85" t="s">
        <v>184</v>
      </c>
      <c r="D153" s="75" t="s">
        <v>33</v>
      </c>
      <c r="E153" s="43">
        <f t="shared" si="45"/>
        <v>0.73</v>
      </c>
      <c r="F153" s="28">
        <f t="shared" si="44"/>
        <v>0.61</v>
      </c>
      <c r="G153" s="45">
        <v>0.5544</v>
      </c>
      <c r="H153" s="28">
        <f t="shared" si="43"/>
        <v>0.52800000000000002</v>
      </c>
      <c r="I153" s="20"/>
      <c r="J153" s="111"/>
    </row>
    <row r="154" spans="2:10" s="3" customFormat="1" ht="12.75" outlineLevel="3" x14ac:dyDescent="0.2">
      <c r="B154" s="22" t="s">
        <v>53</v>
      </c>
      <c r="C154" s="85" t="s">
        <v>184</v>
      </c>
      <c r="D154" s="75" t="s">
        <v>54</v>
      </c>
      <c r="E154" s="43">
        <f t="shared" si="45"/>
        <v>0.73</v>
      </c>
      <c r="F154" s="28">
        <f t="shared" si="44"/>
        <v>0.61</v>
      </c>
      <c r="G154" s="45">
        <v>0.5544</v>
      </c>
      <c r="H154" s="28">
        <f t="shared" si="43"/>
        <v>0.52800000000000002</v>
      </c>
      <c r="I154" s="20"/>
      <c r="J154" s="111"/>
    </row>
    <row r="155" spans="2:10" s="3" customFormat="1" ht="12.75" outlineLevel="3" x14ac:dyDescent="0.2">
      <c r="B155" s="22" t="s">
        <v>52</v>
      </c>
      <c r="C155" s="85" t="s">
        <v>184</v>
      </c>
      <c r="D155" s="75" t="s">
        <v>34</v>
      </c>
      <c r="E155" s="43">
        <f t="shared" si="45"/>
        <v>0.53</v>
      </c>
      <c r="F155" s="28">
        <f t="shared" si="44"/>
        <v>0.44</v>
      </c>
      <c r="G155" s="45">
        <v>0.40425000000000005</v>
      </c>
      <c r="H155" s="28">
        <f t="shared" si="43"/>
        <v>0.38500000000000001</v>
      </c>
      <c r="I155" s="20"/>
      <c r="J155" s="111"/>
    </row>
    <row r="156" spans="2:10" s="3" customFormat="1" ht="12.75" outlineLevel="3" x14ac:dyDescent="0.2">
      <c r="B156" s="22" t="s">
        <v>150</v>
      </c>
      <c r="C156" s="85" t="s">
        <v>184</v>
      </c>
      <c r="D156" s="75" t="s">
        <v>149</v>
      </c>
      <c r="E156" s="43">
        <f t="shared" si="45"/>
        <v>1.03</v>
      </c>
      <c r="F156" s="28">
        <f t="shared" si="44"/>
        <v>0.86</v>
      </c>
      <c r="G156" s="45">
        <v>0.7854000000000001</v>
      </c>
      <c r="H156" s="28">
        <f t="shared" si="43"/>
        <v>0.74800000000000011</v>
      </c>
      <c r="I156" s="20"/>
      <c r="J156" s="111"/>
    </row>
    <row r="157" spans="2:10" s="3" customFormat="1" ht="12.75" outlineLevel="3" x14ac:dyDescent="0.2">
      <c r="B157" s="22" t="s">
        <v>96</v>
      </c>
      <c r="C157" s="85" t="s">
        <v>184</v>
      </c>
      <c r="D157" s="75" t="s">
        <v>97</v>
      </c>
      <c r="E157" s="43">
        <f t="shared" si="45"/>
        <v>1.03</v>
      </c>
      <c r="F157" s="28">
        <f t="shared" si="44"/>
        <v>0.86</v>
      </c>
      <c r="G157" s="45">
        <v>0.7854000000000001</v>
      </c>
      <c r="H157" s="28">
        <f t="shared" si="43"/>
        <v>0.74800000000000011</v>
      </c>
      <c r="I157" s="20"/>
      <c r="J157" s="111"/>
    </row>
    <row r="158" spans="2:10" s="3" customFormat="1" ht="12.75" outlineLevel="3" x14ac:dyDescent="0.2">
      <c r="B158" s="22" t="s">
        <v>82</v>
      </c>
      <c r="C158" s="85" t="s">
        <v>184</v>
      </c>
      <c r="D158" s="75" t="s">
        <v>84</v>
      </c>
      <c r="E158" s="43">
        <f t="shared" si="45"/>
        <v>1.1399999999999999</v>
      </c>
      <c r="F158" s="28">
        <f t="shared" si="44"/>
        <v>0.95</v>
      </c>
      <c r="G158" s="45">
        <v>0.86625000000000008</v>
      </c>
      <c r="H158" s="28">
        <f t="shared" si="43"/>
        <v>0.82500000000000007</v>
      </c>
      <c r="I158" s="20"/>
      <c r="J158" s="111"/>
    </row>
    <row r="159" spans="2:10" s="3" customFormat="1" ht="12.75" outlineLevel="3" x14ac:dyDescent="0.2">
      <c r="B159" s="22" t="s">
        <v>83</v>
      </c>
      <c r="C159" s="85" t="s">
        <v>184</v>
      </c>
      <c r="D159" s="75" t="s">
        <v>85</v>
      </c>
      <c r="E159" s="43">
        <f t="shared" si="45"/>
        <v>2.36</v>
      </c>
      <c r="F159" s="28">
        <f t="shared" ref="F159:F177" si="46">ROUND((G159*1.1),2)</f>
        <v>1.97</v>
      </c>
      <c r="G159" s="45">
        <v>1.7902500000000003</v>
      </c>
      <c r="H159" s="28">
        <f t="shared" si="43"/>
        <v>1.7050000000000003</v>
      </c>
      <c r="I159" s="20"/>
      <c r="J159" s="111"/>
    </row>
    <row r="160" spans="2:10" s="3" customFormat="1" ht="12.75" outlineLevel="3" x14ac:dyDescent="0.2">
      <c r="B160" s="22" t="s">
        <v>98</v>
      </c>
      <c r="C160" s="85" t="s">
        <v>184</v>
      </c>
      <c r="D160" s="75" t="s">
        <v>99</v>
      </c>
      <c r="E160" s="43">
        <f t="shared" si="45"/>
        <v>3.73</v>
      </c>
      <c r="F160" s="28">
        <f t="shared" si="46"/>
        <v>3.11</v>
      </c>
      <c r="G160" s="45">
        <v>2.8297500000000002</v>
      </c>
      <c r="H160" s="28">
        <f t="shared" si="43"/>
        <v>2.6950000000000003</v>
      </c>
      <c r="I160" s="20"/>
      <c r="J160" s="111"/>
    </row>
    <row r="161" spans="1:10" s="16" customFormat="1" outlineLevel="2" x14ac:dyDescent="0.2">
      <c r="A161" s="3"/>
      <c r="B161" s="70" t="s">
        <v>56</v>
      </c>
      <c r="C161" s="86"/>
      <c r="D161" s="73"/>
      <c r="E161" s="43"/>
      <c r="F161" s="28"/>
      <c r="G161" s="46">
        <v>0</v>
      </c>
      <c r="H161" s="28"/>
      <c r="I161" s="20"/>
      <c r="J161" s="111"/>
    </row>
    <row r="162" spans="1:10" s="3" customFormat="1" ht="12.75" outlineLevel="3" x14ac:dyDescent="0.2">
      <c r="B162" s="22" t="s">
        <v>86</v>
      </c>
      <c r="C162" s="85" t="s">
        <v>184</v>
      </c>
      <c r="D162" s="75" t="s">
        <v>87</v>
      </c>
      <c r="E162" s="43">
        <f t="shared" si="45"/>
        <v>1.42</v>
      </c>
      <c r="F162" s="28">
        <f t="shared" si="46"/>
        <v>1.18</v>
      </c>
      <c r="G162" s="45">
        <v>1.0741500000000002</v>
      </c>
      <c r="H162" s="28">
        <f t="shared" ref="H162:H177" si="47">G162/1.05</f>
        <v>1.0230000000000001</v>
      </c>
      <c r="I162" s="20"/>
      <c r="J162" s="111"/>
    </row>
    <row r="163" spans="1:10" s="3" customFormat="1" ht="12.75" outlineLevel="3" x14ac:dyDescent="0.2">
      <c r="B163" s="22" t="s">
        <v>57</v>
      </c>
      <c r="C163" s="85" t="s">
        <v>184</v>
      </c>
      <c r="D163" s="75" t="s">
        <v>35</v>
      </c>
      <c r="E163" s="43">
        <f t="shared" si="45"/>
        <v>2.1</v>
      </c>
      <c r="F163" s="28">
        <f t="shared" si="46"/>
        <v>1.75</v>
      </c>
      <c r="G163" s="45">
        <v>1.5939000000000001</v>
      </c>
      <c r="H163" s="28" t="s">
        <v>148</v>
      </c>
      <c r="I163" s="20"/>
      <c r="J163" s="111"/>
    </row>
    <row r="164" spans="1:10" s="3" customFormat="1" ht="12.75" outlineLevel="3" x14ac:dyDescent="0.2">
      <c r="B164" s="22" t="s">
        <v>58</v>
      </c>
      <c r="C164" s="85" t="s">
        <v>184</v>
      </c>
      <c r="D164" s="75" t="s">
        <v>36</v>
      </c>
      <c r="E164" s="43">
        <f t="shared" si="45"/>
        <v>3.85</v>
      </c>
      <c r="F164" s="28">
        <f t="shared" si="46"/>
        <v>3.21</v>
      </c>
      <c r="G164" s="45">
        <v>2.9221500000000002</v>
      </c>
      <c r="H164" s="28">
        <f t="shared" si="47"/>
        <v>2.7829999999999999</v>
      </c>
      <c r="I164" s="20"/>
      <c r="J164" s="111"/>
    </row>
    <row r="165" spans="1:10" s="3" customFormat="1" outlineLevel="1" x14ac:dyDescent="0.2">
      <c r="B165" s="31" t="s">
        <v>60</v>
      </c>
      <c r="C165" s="86"/>
      <c r="D165" s="75"/>
      <c r="E165" s="43"/>
      <c r="F165" s="28"/>
      <c r="G165" s="46">
        <v>0</v>
      </c>
      <c r="H165" s="28"/>
      <c r="I165" s="17"/>
      <c r="J165" s="111"/>
    </row>
    <row r="166" spans="1:10" s="3" customFormat="1" ht="12.75" outlineLevel="3" x14ac:dyDescent="0.2">
      <c r="B166" s="71" t="s">
        <v>61</v>
      </c>
      <c r="C166" s="85" t="s">
        <v>184</v>
      </c>
      <c r="D166" s="75" t="s">
        <v>9</v>
      </c>
      <c r="E166" s="43">
        <f t="shared" si="45"/>
        <v>0.5</v>
      </c>
      <c r="F166" s="28">
        <f t="shared" si="46"/>
        <v>0.42</v>
      </c>
      <c r="G166" s="45">
        <v>0.38115000000000004</v>
      </c>
      <c r="H166" s="28">
        <f t="shared" si="47"/>
        <v>0.36300000000000004</v>
      </c>
      <c r="I166" s="20"/>
      <c r="J166" s="111"/>
    </row>
    <row r="167" spans="1:10" s="3" customFormat="1" ht="12.75" outlineLevel="3" x14ac:dyDescent="0.2">
      <c r="B167" s="71" t="s">
        <v>62</v>
      </c>
      <c r="C167" s="85" t="s">
        <v>184</v>
      </c>
      <c r="D167" s="75" t="s">
        <v>10</v>
      </c>
      <c r="E167" s="43">
        <f t="shared" si="45"/>
        <v>0.61</v>
      </c>
      <c r="F167" s="28">
        <f t="shared" si="46"/>
        <v>0.51</v>
      </c>
      <c r="G167" s="45">
        <v>0.46200000000000008</v>
      </c>
      <c r="H167" s="28">
        <f t="shared" si="47"/>
        <v>0.44000000000000006</v>
      </c>
      <c r="I167" s="20"/>
      <c r="J167" s="111"/>
    </row>
    <row r="168" spans="1:10" s="3" customFormat="1" ht="12.75" outlineLevel="3" x14ac:dyDescent="0.2">
      <c r="B168" s="71" t="s">
        <v>63</v>
      </c>
      <c r="C168" s="85" t="s">
        <v>184</v>
      </c>
      <c r="D168" s="75" t="s">
        <v>11</v>
      </c>
      <c r="E168" s="43">
        <f t="shared" si="45"/>
        <v>0.61</v>
      </c>
      <c r="F168" s="28">
        <f t="shared" si="46"/>
        <v>0.51</v>
      </c>
      <c r="G168" s="45">
        <v>0.46200000000000008</v>
      </c>
      <c r="H168" s="28">
        <f t="shared" si="47"/>
        <v>0.44000000000000006</v>
      </c>
      <c r="I168" s="20"/>
      <c r="J168" s="111"/>
    </row>
    <row r="169" spans="1:10" s="3" customFormat="1" ht="12.75" outlineLevel="3" x14ac:dyDescent="0.2">
      <c r="B169" s="22" t="s">
        <v>64</v>
      </c>
      <c r="C169" s="85" t="s">
        <v>184</v>
      </c>
      <c r="D169" s="75" t="s">
        <v>12</v>
      </c>
      <c r="E169" s="43">
        <f t="shared" si="45"/>
        <v>1.73</v>
      </c>
      <c r="F169" s="28">
        <f t="shared" si="46"/>
        <v>1.44</v>
      </c>
      <c r="G169" s="45">
        <v>1.30515</v>
      </c>
      <c r="H169" s="28">
        <f t="shared" si="47"/>
        <v>1.2429999999999999</v>
      </c>
      <c r="I169" s="20"/>
      <c r="J169" s="111"/>
    </row>
    <row r="170" spans="1:10" s="3" customFormat="1" ht="18" customHeight="1" outlineLevel="3" x14ac:dyDescent="0.2">
      <c r="B170" s="22" t="s">
        <v>260</v>
      </c>
      <c r="C170" s="85" t="s">
        <v>184</v>
      </c>
      <c r="D170" s="75"/>
      <c r="E170" s="43">
        <f>ROUND((F170*1.2),2)</f>
        <v>0.73</v>
      </c>
      <c r="F170" s="28">
        <f>ROUND((G170*1.1),2)</f>
        <v>0.61</v>
      </c>
      <c r="G170" s="45">
        <v>0.5544</v>
      </c>
      <c r="H170" s="28">
        <f t="shared" ref="H170:H173" si="48">G170/1.05</f>
        <v>0.52800000000000002</v>
      </c>
      <c r="I170" s="20"/>
      <c r="J170" s="111"/>
    </row>
    <row r="171" spans="1:10" s="3" customFormat="1" ht="12.75" outlineLevel="3" x14ac:dyDescent="0.2">
      <c r="B171" s="22" t="s">
        <v>101</v>
      </c>
      <c r="C171" s="85" t="s">
        <v>184</v>
      </c>
      <c r="D171" s="73" t="s">
        <v>102</v>
      </c>
      <c r="E171" s="43">
        <f>ROUND((F171*1.2),2)</f>
        <v>11.1</v>
      </c>
      <c r="F171" s="28">
        <f>ROUND((G171*1.1),2)</f>
        <v>9.25</v>
      </c>
      <c r="G171" s="45">
        <v>8.4084000000000021</v>
      </c>
      <c r="H171" s="28">
        <f t="shared" si="48"/>
        <v>8.0080000000000009</v>
      </c>
      <c r="I171" s="20"/>
      <c r="J171" s="111"/>
    </row>
    <row r="172" spans="1:10" s="3" customFormat="1" ht="12.75" outlineLevel="3" x14ac:dyDescent="0.2">
      <c r="B172" s="22" t="s">
        <v>164</v>
      </c>
      <c r="C172" s="85" t="s">
        <v>199</v>
      </c>
      <c r="D172" s="80" t="s">
        <v>89</v>
      </c>
      <c r="E172" s="43">
        <f t="shared" ref="E172:E177" si="49">ROUND((F172*1.2),2)</f>
        <v>21.62</v>
      </c>
      <c r="F172" s="28">
        <f t="shared" si="46"/>
        <v>18.02</v>
      </c>
      <c r="G172" s="45">
        <v>16.3779</v>
      </c>
      <c r="H172" s="28">
        <f t="shared" si="48"/>
        <v>15.597999999999999</v>
      </c>
      <c r="I172" s="20"/>
      <c r="J172" s="111"/>
    </row>
    <row r="173" spans="1:10" s="3" customFormat="1" ht="12.75" outlineLevel="3" x14ac:dyDescent="0.2">
      <c r="B173" s="22" t="s">
        <v>174</v>
      </c>
      <c r="C173" s="85" t="s">
        <v>200</v>
      </c>
      <c r="D173" s="80" t="s">
        <v>175</v>
      </c>
      <c r="E173" s="43">
        <f t="shared" si="49"/>
        <v>38.04</v>
      </c>
      <c r="F173" s="28">
        <f>ROUND((G173*1.1),2)</f>
        <v>31.7</v>
      </c>
      <c r="G173" s="45">
        <v>28.817250000000001</v>
      </c>
      <c r="H173" s="28">
        <f t="shared" si="48"/>
        <v>27.445</v>
      </c>
      <c r="I173" s="20"/>
      <c r="J173" s="111"/>
    </row>
    <row r="174" spans="1:10" s="3" customFormat="1" ht="12.75" outlineLevel="3" x14ac:dyDescent="0.2">
      <c r="B174" s="22" t="s">
        <v>151</v>
      </c>
      <c r="C174" s="85" t="s">
        <v>184</v>
      </c>
      <c r="D174" s="75" t="s">
        <v>152</v>
      </c>
      <c r="E174" s="43">
        <f t="shared" si="49"/>
        <v>1.68</v>
      </c>
      <c r="F174" s="28">
        <f t="shared" si="46"/>
        <v>1.4</v>
      </c>
      <c r="G174" s="45">
        <v>1.2705000000000002</v>
      </c>
      <c r="H174" s="28">
        <f t="shared" si="47"/>
        <v>1.2100000000000002</v>
      </c>
      <c r="I174" s="20"/>
      <c r="J174" s="111"/>
    </row>
    <row r="175" spans="1:10" s="3" customFormat="1" ht="22.5" outlineLevel="3" x14ac:dyDescent="0.2">
      <c r="B175" s="22" t="s">
        <v>163</v>
      </c>
      <c r="C175" s="85" t="s">
        <v>184</v>
      </c>
      <c r="D175" s="80" t="s">
        <v>88</v>
      </c>
      <c r="E175" s="43">
        <f t="shared" si="49"/>
        <v>22.76</v>
      </c>
      <c r="F175" s="28">
        <f t="shared" si="46"/>
        <v>18.97</v>
      </c>
      <c r="G175" s="45">
        <v>17.244150000000001</v>
      </c>
      <c r="H175" s="28">
        <f t="shared" si="47"/>
        <v>16.423000000000002</v>
      </c>
      <c r="I175" s="20"/>
      <c r="J175" s="111"/>
    </row>
    <row r="176" spans="1:10" s="3" customFormat="1" outlineLevel="2" x14ac:dyDescent="0.2">
      <c r="B176" s="72" t="s">
        <v>67</v>
      </c>
      <c r="C176" s="86"/>
      <c r="D176" s="75"/>
      <c r="E176" s="43"/>
      <c r="F176" s="28"/>
      <c r="G176" s="46">
        <v>0</v>
      </c>
      <c r="H176" s="28"/>
      <c r="I176" s="20"/>
      <c r="J176" s="111"/>
    </row>
    <row r="177" spans="1:10" s="3" customFormat="1" ht="12.75" outlineLevel="3" x14ac:dyDescent="0.2">
      <c r="B177" s="22" t="s">
        <v>65</v>
      </c>
      <c r="C177" s="85" t="s">
        <v>184</v>
      </c>
      <c r="D177" s="75" t="s">
        <v>66</v>
      </c>
      <c r="E177" s="43">
        <f t="shared" si="49"/>
        <v>0.78</v>
      </c>
      <c r="F177" s="28">
        <f t="shared" si="46"/>
        <v>0.65</v>
      </c>
      <c r="G177" s="45">
        <v>0.58905000000000007</v>
      </c>
      <c r="H177" s="28">
        <f t="shared" si="47"/>
        <v>0.56100000000000005</v>
      </c>
      <c r="I177" s="20"/>
      <c r="J177" s="111"/>
    </row>
    <row r="178" spans="1:10" s="16" customFormat="1" ht="12.75" outlineLevel="3" x14ac:dyDescent="0.2">
      <c r="A178" s="3"/>
      <c r="B178" s="96" t="s">
        <v>205</v>
      </c>
      <c r="C178" s="82"/>
      <c r="D178" s="73"/>
      <c r="E178" s="43"/>
      <c r="F178" s="28"/>
      <c r="G178" s="45">
        <v>0</v>
      </c>
      <c r="H178" s="28"/>
      <c r="I178" s="20"/>
      <c r="J178" s="111"/>
    </row>
    <row r="179" spans="1:10" s="16" customFormat="1" ht="22.5" outlineLevel="3" x14ac:dyDescent="0.2">
      <c r="A179" s="3"/>
      <c r="B179" s="22" t="s">
        <v>289</v>
      </c>
      <c r="C179" s="82" t="s">
        <v>184</v>
      </c>
      <c r="D179" s="73">
        <v>6001</v>
      </c>
      <c r="E179" s="43">
        <f t="shared" ref="E179:E184" si="50">ROUND((F179*1.2),2)</f>
        <v>0.8</v>
      </c>
      <c r="F179" s="28">
        <f t="shared" ref="F179:F184" si="51">ROUND((G179*1.1),2)</f>
        <v>0.67</v>
      </c>
      <c r="G179" s="45">
        <v>0.61215000000000008</v>
      </c>
      <c r="H179" s="28" t="s">
        <v>148</v>
      </c>
      <c r="I179" s="20"/>
      <c r="J179" s="111"/>
    </row>
    <row r="180" spans="1:10" s="16" customFormat="1" ht="22.5" outlineLevel="3" x14ac:dyDescent="0.2">
      <c r="A180" s="3"/>
      <c r="B180" s="22" t="s">
        <v>290</v>
      </c>
      <c r="C180" s="82" t="s">
        <v>184</v>
      </c>
      <c r="D180" s="73">
        <v>6002</v>
      </c>
      <c r="E180" s="43">
        <f t="shared" si="50"/>
        <v>0.8</v>
      </c>
      <c r="F180" s="28">
        <f t="shared" si="51"/>
        <v>0.67</v>
      </c>
      <c r="G180" s="45">
        <v>0.61215000000000008</v>
      </c>
      <c r="H180" s="28" t="s">
        <v>148</v>
      </c>
      <c r="I180" s="20"/>
      <c r="J180" s="111"/>
    </row>
    <row r="181" spans="1:10" s="16" customFormat="1" ht="22.5" outlineLevel="3" x14ac:dyDescent="0.2">
      <c r="A181" s="3"/>
      <c r="B181" s="22" t="s">
        <v>159</v>
      </c>
      <c r="C181" s="82" t="s">
        <v>184</v>
      </c>
      <c r="D181" s="73">
        <v>6005</v>
      </c>
      <c r="E181" s="43">
        <f t="shared" si="50"/>
        <v>1.3</v>
      </c>
      <c r="F181" s="28">
        <f t="shared" si="51"/>
        <v>1.08</v>
      </c>
      <c r="G181" s="45">
        <v>0.98175000000000012</v>
      </c>
      <c r="H181" s="28" t="s">
        <v>148</v>
      </c>
      <c r="I181" s="20"/>
      <c r="J181" s="111"/>
    </row>
    <row r="182" spans="1:10" s="16" customFormat="1" ht="22.5" outlineLevel="3" x14ac:dyDescent="0.2">
      <c r="A182" s="3"/>
      <c r="B182" s="22" t="s">
        <v>160</v>
      </c>
      <c r="C182" s="82" t="s">
        <v>184</v>
      </c>
      <c r="D182" s="73">
        <v>6006</v>
      </c>
      <c r="E182" s="43">
        <f t="shared" si="50"/>
        <v>1.3</v>
      </c>
      <c r="F182" s="28">
        <f t="shared" si="51"/>
        <v>1.08</v>
      </c>
      <c r="G182" s="45">
        <v>0.98175000000000012</v>
      </c>
      <c r="H182" s="28" t="s">
        <v>148</v>
      </c>
      <c r="I182" s="20"/>
      <c r="J182" s="111"/>
    </row>
    <row r="183" spans="1:10" s="16" customFormat="1" ht="22.5" outlineLevel="3" x14ac:dyDescent="0.2">
      <c r="A183" s="3"/>
      <c r="B183" s="22" t="s">
        <v>162</v>
      </c>
      <c r="C183" s="82" t="s">
        <v>184</v>
      </c>
      <c r="D183" s="73">
        <v>6021</v>
      </c>
      <c r="E183" s="43">
        <f t="shared" si="50"/>
        <v>1.1200000000000001</v>
      </c>
      <c r="F183" s="28">
        <f t="shared" si="51"/>
        <v>0.93</v>
      </c>
      <c r="G183" s="45">
        <v>0.84315000000000007</v>
      </c>
      <c r="H183" s="28" t="s">
        <v>148</v>
      </c>
      <c r="I183" s="20"/>
      <c r="J183" s="111"/>
    </row>
    <row r="184" spans="1:10" s="16" customFormat="1" ht="22.5" outlineLevel="3" x14ac:dyDescent="0.2">
      <c r="A184" s="3"/>
      <c r="B184" s="22" t="s">
        <v>161</v>
      </c>
      <c r="C184" s="82" t="s">
        <v>184</v>
      </c>
      <c r="D184" s="73">
        <v>6022</v>
      </c>
      <c r="E184" s="43">
        <f t="shared" si="50"/>
        <v>1.1200000000000001</v>
      </c>
      <c r="F184" s="28">
        <f t="shared" si="51"/>
        <v>0.93</v>
      </c>
      <c r="G184" s="45">
        <v>0.84315000000000007</v>
      </c>
      <c r="H184" s="28" t="s">
        <v>148</v>
      </c>
      <c r="I184" s="20"/>
      <c r="J184" s="111"/>
    </row>
  </sheetData>
  <dataConsolidate/>
  <mergeCells count="10">
    <mergeCell ref="B15:B16"/>
    <mergeCell ref="C15:C16"/>
    <mergeCell ref="D15:D16"/>
    <mergeCell ref="C2:I2"/>
    <mergeCell ref="C3:I3"/>
    <mergeCell ref="C4:I4"/>
    <mergeCell ref="C5:I5"/>
    <mergeCell ref="C6:I6"/>
    <mergeCell ref="C7:I7"/>
    <mergeCell ref="C8:I8"/>
  </mergeCells>
  <phoneticPr fontId="18" type="noConversion"/>
  <hyperlinks>
    <hyperlink ref="B12" r:id="rId1" display="mailto:adre_lip@mail.ru" xr:uid="{00000000-0004-0000-0000-000000000000}"/>
    <hyperlink ref="C138" r:id="rId2" xr:uid="{00000000-0004-0000-0000-000001000000}"/>
    <hyperlink ref="C140" r:id="rId3" xr:uid="{00000000-0004-0000-0000-000002000000}"/>
    <hyperlink ref="C18" r:id="rId4" xr:uid="{00000000-0004-0000-0000-000003000000}"/>
    <hyperlink ref="C39" r:id="rId5" xr:uid="{00000000-0004-0000-0000-000004000000}"/>
    <hyperlink ref="C40" r:id="rId6" xr:uid="{00000000-0004-0000-0000-000005000000}"/>
    <hyperlink ref="C41" r:id="rId7" xr:uid="{00000000-0004-0000-0000-000006000000}"/>
    <hyperlink ref="C19" r:id="rId8" xr:uid="{00000000-0004-0000-0000-000007000000}"/>
    <hyperlink ref="C180:C184" r:id="rId9" display="фото" xr:uid="{00000000-0004-0000-0000-000009000000}"/>
    <hyperlink ref="C97" r:id="rId10" xr:uid="{00000000-0004-0000-0000-00001D000000}"/>
    <hyperlink ref="C99" r:id="rId11" xr:uid="{00000000-0004-0000-0000-00001E000000}"/>
    <hyperlink ref="C84" r:id="rId12" xr:uid="{00000000-0004-0000-0000-00001F000000}"/>
    <hyperlink ref="C93" r:id="rId13" xr:uid="{00000000-0004-0000-0000-000021000000}"/>
    <hyperlink ref="C106" r:id="rId14" xr:uid="{00000000-0004-0000-0000-000022000000}"/>
    <hyperlink ref="C105" r:id="rId15" xr:uid="{00000000-0004-0000-0000-000023000000}"/>
    <hyperlink ref="C104" r:id="rId16" xr:uid="{00000000-0004-0000-0000-000024000000}"/>
    <hyperlink ref="C107" r:id="rId17" xr:uid="{00000000-0004-0000-0000-000025000000}"/>
    <hyperlink ref="C134" r:id="rId18" xr:uid="{00000000-0004-0000-0000-000026000000}"/>
    <hyperlink ref="C135" r:id="rId19" xr:uid="{00000000-0004-0000-0000-000027000000}"/>
    <hyperlink ref="C64" r:id="rId20" xr:uid="{00000000-0004-0000-0000-000028000000}"/>
    <hyperlink ref="C65" r:id="rId21" xr:uid="{00000000-0004-0000-0000-000029000000}"/>
    <hyperlink ref="C67" r:id="rId22" xr:uid="{00000000-0004-0000-0000-00002A000000}"/>
    <hyperlink ref="C69" r:id="rId23" xr:uid="{00000000-0004-0000-0000-00002B000000}"/>
    <hyperlink ref="C71" r:id="rId24" xr:uid="{00000000-0004-0000-0000-00002C000000}"/>
    <hyperlink ref="C73" r:id="rId25" xr:uid="{00000000-0004-0000-0000-00002D000000}"/>
    <hyperlink ref="C76" r:id="rId26" xr:uid="{00000000-0004-0000-0000-00002E000000}"/>
    <hyperlink ref="C75" r:id="rId27" xr:uid="{00000000-0004-0000-0000-00002F000000}"/>
    <hyperlink ref="C77" r:id="rId28" xr:uid="{00000000-0004-0000-0000-000030000000}"/>
    <hyperlink ref="C24" r:id="rId29" xr:uid="{00000000-0004-0000-0000-000031000000}"/>
    <hyperlink ref="C22" r:id="rId30" xr:uid="{00000000-0004-0000-0000-000032000000}"/>
    <hyperlink ref="C23" r:id="rId31" xr:uid="{00000000-0004-0000-0000-000033000000}"/>
    <hyperlink ref="C131" r:id="rId32" xr:uid="{00000000-0004-0000-0000-000034000000}"/>
    <hyperlink ref="C139" r:id="rId33" xr:uid="{00000000-0004-0000-0000-000035000000}"/>
    <hyperlink ref="C81" r:id="rId34" xr:uid="{00000000-0004-0000-0000-000036000000}"/>
    <hyperlink ref="C102" r:id="rId35" xr:uid="{00000000-0004-0000-0000-000038000000}"/>
    <hyperlink ref="C129" r:id="rId36" xr:uid="{00000000-0004-0000-0000-000039000000}"/>
    <hyperlink ref="C130" r:id="rId37" xr:uid="{00000000-0004-0000-0000-00003A000000}"/>
    <hyperlink ref="C132" r:id="rId38" xr:uid="{00000000-0004-0000-0000-00003B000000}"/>
    <hyperlink ref="C125" r:id="rId39" xr:uid="{00000000-0004-0000-0000-00003C000000}"/>
    <hyperlink ref="C126:C127" r:id="rId40" display="фото" xr:uid="{00000000-0004-0000-0000-00003D000000}"/>
    <hyperlink ref="C126" r:id="rId41" xr:uid="{00000000-0004-0000-0000-00003E000000}"/>
    <hyperlink ref="C127" r:id="rId42" xr:uid="{00000000-0004-0000-0000-00003F000000}"/>
    <hyperlink ref="C121" r:id="rId43" xr:uid="{00000000-0004-0000-0000-000040000000}"/>
    <hyperlink ref="C122" r:id="rId44" xr:uid="{00000000-0004-0000-0000-000042000000}"/>
    <hyperlink ref="C123" r:id="rId45" xr:uid="{00000000-0004-0000-0000-000043000000}"/>
    <hyperlink ref="C112" r:id="rId46" xr:uid="{00000000-0004-0000-0000-000044000000}"/>
    <hyperlink ref="C113:C114" r:id="rId47" display="фото" xr:uid="{00000000-0004-0000-0000-000045000000}"/>
    <hyperlink ref="C113" r:id="rId48" xr:uid="{00000000-0004-0000-0000-000046000000}"/>
    <hyperlink ref="C114" r:id="rId49" xr:uid="{00000000-0004-0000-0000-000047000000}"/>
    <hyperlink ref="C116" r:id="rId50" xr:uid="{00000000-0004-0000-0000-000048000000}"/>
    <hyperlink ref="C117" r:id="rId51" xr:uid="{00000000-0004-0000-0000-000049000000}"/>
    <hyperlink ref="C118:C119" r:id="rId52" display="фото" xr:uid="{00000000-0004-0000-0000-00004A000000}"/>
    <hyperlink ref="C118" r:id="rId53" xr:uid="{00000000-0004-0000-0000-00004B000000}"/>
    <hyperlink ref="C119" r:id="rId54" xr:uid="{00000000-0004-0000-0000-00004C000000}"/>
    <hyperlink ref="C63" r:id="rId55" xr:uid="{00000000-0004-0000-0000-00004D000000}"/>
    <hyperlink ref="C70" r:id="rId56" xr:uid="{00000000-0004-0000-0000-00004E000000}"/>
    <hyperlink ref="C72" r:id="rId57" xr:uid="{00000000-0004-0000-0000-00004F000000}"/>
    <hyperlink ref="C78" r:id="rId58" xr:uid="{00000000-0004-0000-0000-000050000000}"/>
    <hyperlink ref="C150" r:id="rId59" xr:uid="{00000000-0004-0000-0000-000051000000}"/>
    <hyperlink ref="C162:C164" r:id="rId60" display="фото" xr:uid="{00000000-0004-0000-0000-000052000000}"/>
    <hyperlink ref="C164" r:id="rId61" xr:uid="{00000000-0004-0000-0000-000053000000}"/>
    <hyperlink ref="C142" r:id="rId62" xr:uid="{00000000-0004-0000-0000-000054000000}"/>
    <hyperlink ref="C145" r:id="rId63" xr:uid="{00000000-0004-0000-0000-000055000000}"/>
    <hyperlink ref="C149" r:id="rId64" xr:uid="{00000000-0004-0000-0000-000056000000}"/>
    <hyperlink ref="C141" r:id="rId65" xr:uid="{00000000-0004-0000-0000-000057000000}"/>
    <hyperlink ref="C143" r:id="rId66" xr:uid="{00000000-0004-0000-0000-000058000000}"/>
    <hyperlink ref="C144" r:id="rId67" xr:uid="{00000000-0004-0000-0000-000059000000}"/>
    <hyperlink ref="C146" r:id="rId68" xr:uid="{00000000-0004-0000-0000-00005A000000}"/>
    <hyperlink ref="C147" r:id="rId69" xr:uid="{00000000-0004-0000-0000-00005B000000}"/>
    <hyperlink ref="C148" r:id="rId70" xr:uid="{00000000-0004-0000-0000-00005C000000}"/>
    <hyperlink ref="C151" r:id="rId71" xr:uid="{00000000-0004-0000-0000-00005D000000}"/>
    <hyperlink ref="C152" r:id="rId72" xr:uid="{00000000-0004-0000-0000-00005E000000}"/>
    <hyperlink ref="C153" r:id="rId73" xr:uid="{00000000-0004-0000-0000-00005F000000}"/>
    <hyperlink ref="C154" r:id="rId74" xr:uid="{00000000-0004-0000-0000-000060000000}"/>
    <hyperlink ref="C157" r:id="rId75" xr:uid="{00000000-0004-0000-0000-000061000000}"/>
    <hyperlink ref="C159" r:id="rId76" xr:uid="{00000000-0004-0000-0000-000062000000}"/>
    <hyperlink ref="C155" r:id="rId77" xr:uid="{00000000-0004-0000-0000-000063000000}"/>
    <hyperlink ref="C156" r:id="rId78" xr:uid="{00000000-0004-0000-0000-000064000000}"/>
    <hyperlink ref="C158" r:id="rId79" xr:uid="{00000000-0004-0000-0000-000065000000}"/>
    <hyperlink ref="C174" r:id="rId80" xr:uid="{00000000-0004-0000-0000-000066000000}"/>
    <hyperlink ref="C95" r:id="rId81" xr:uid="{00000000-0004-0000-0000-000067000000}"/>
    <hyperlink ref="C92" r:id="rId82" xr:uid="{00000000-0004-0000-0000-000068000000}"/>
    <hyperlink ref="C91" r:id="rId83" xr:uid="{00000000-0004-0000-0000-000069000000}"/>
    <hyperlink ref="C80" r:id="rId84" xr:uid="{00000000-0004-0000-0000-00006A000000}"/>
    <hyperlink ref="C109" r:id="rId85" xr:uid="{00000000-0004-0000-0000-00006C000000}"/>
    <hyperlink ref="C110" r:id="rId86" xr:uid="{00000000-0004-0000-0000-00006D000000}"/>
    <hyperlink ref="C25" r:id="rId87" xr:uid="{00000000-0004-0000-0000-00006E000000}"/>
    <hyperlink ref="C47" r:id="rId88" xr:uid="{00000000-0004-0000-0000-00006F000000}"/>
    <hyperlink ref="C48" r:id="rId89" xr:uid="{00000000-0004-0000-0000-000070000000}"/>
    <hyperlink ref="C103" r:id="rId90" xr:uid="{00000000-0004-0000-0000-000071000000}"/>
    <hyperlink ref="C168" r:id="rId91" xr:uid="{00000000-0004-0000-0000-000072000000}"/>
    <hyperlink ref="C167" r:id="rId92" xr:uid="{00000000-0004-0000-0000-000073000000}"/>
    <hyperlink ref="C169" r:id="rId93" xr:uid="{00000000-0004-0000-0000-000074000000}"/>
    <hyperlink ref="C171" r:id="rId94" xr:uid="{00000000-0004-0000-0000-000075000000}"/>
    <hyperlink ref="C172" r:id="rId95" xr:uid="{00000000-0004-0000-0000-000076000000}"/>
    <hyperlink ref="C173" r:id="rId96" xr:uid="{00000000-0004-0000-0000-000077000000}"/>
    <hyperlink ref="C177" r:id="rId97" xr:uid="{00000000-0004-0000-0000-000078000000}"/>
    <hyperlink ref="C175" r:id="rId98" xr:uid="{00000000-0004-0000-0000-000079000000}"/>
    <hyperlink ref="C21" r:id="rId99" xr:uid="{00000000-0004-0000-0000-00007A000000}"/>
    <hyperlink ref="C38" r:id="rId100" xr:uid="{00000000-0004-0000-0000-00007B000000}"/>
    <hyperlink ref="C86" r:id="rId101" xr:uid="{00000000-0004-0000-0000-00007D000000}"/>
    <hyperlink ref="C85" r:id="rId102" xr:uid="{00000000-0004-0000-0000-00007E000000}"/>
    <hyperlink ref="C30" r:id="rId103" xr:uid="{00000000-0004-0000-0000-00007F000000}"/>
    <hyperlink ref="C31" r:id="rId104" xr:uid="{00000000-0004-0000-0000-000080000000}"/>
    <hyperlink ref="C32" r:id="rId105" xr:uid="{00000000-0004-0000-0000-000081000000}"/>
    <hyperlink ref="C33" r:id="rId106" xr:uid="{00000000-0004-0000-0000-000082000000}"/>
    <hyperlink ref="C34" r:id="rId107" xr:uid="{00000000-0004-0000-0000-000083000000}"/>
    <hyperlink ref="C35" r:id="rId108" xr:uid="{00000000-0004-0000-0000-000084000000}"/>
    <hyperlink ref="C36" r:id="rId109" xr:uid="{00000000-0004-0000-0000-000085000000}"/>
    <hyperlink ref="C37" r:id="rId110" xr:uid="{00000000-0004-0000-0000-000086000000}"/>
    <hyperlink ref="C52" r:id="rId111" xr:uid="{00000000-0004-0000-0000-000087000000}"/>
    <hyperlink ref="C53:C54" r:id="rId112" display="фото" xr:uid="{00000000-0004-0000-0000-000088000000}"/>
    <hyperlink ref="C53" r:id="rId113" xr:uid="{00000000-0004-0000-0000-000089000000}"/>
    <hyperlink ref="C54" r:id="rId114" xr:uid="{00000000-0004-0000-0000-00008A000000}"/>
    <hyperlink ref="C50" r:id="rId115" xr:uid="{00000000-0004-0000-0000-00008B000000}"/>
    <hyperlink ref="C58:C59" r:id="rId116" display="фото" xr:uid="{00000000-0004-0000-0000-00008C000000}"/>
    <hyperlink ref="C58" r:id="rId117" xr:uid="{00000000-0004-0000-0000-00008D000000}"/>
    <hyperlink ref="C59" r:id="rId118" xr:uid="{00000000-0004-0000-0000-00008E000000}"/>
    <hyperlink ref="C61" r:id="rId119" xr:uid="{00000000-0004-0000-0000-00008F000000}"/>
    <hyperlink ref="C60" r:id="rId120" xr:uid="{00000000-0004-0000-0000-000090000000}"/>
    <hyperlink ref="C55" r:id="rId121" xr:uid="{00000000-0004-0000-0000-000091000000}"/>
    <hyperlink ref="C101" r:id="rId122" xr:uid="{00000000-0004-0000-0000-000092000000}"/>
    <hyperlink ref="C170" r:id="rId123" xr:uid="{00000000-0004-0000-0000-000093000000}"/>
    <hyperlink ref="C98" r:id="rId124" xr:uid="{00000000-0004-0000-0000-000094000000}"/>
    <hyperlink ref="C74" r:id="rId125" xr:uid="{00000000-0004-0000-0000-0000A7000000}"/>
    <hyperlink ref="C42" r:id="rId126" xr:uid="{00000000-0004-0000-0000-0000A8000000}"/>
    <hyperlink ref="C46" r:id="rId127" xr:uid="{00000000-0004-0000-0000-0000A9000000}"/>
    <hyperlink ref="C45" r:id="rId128" xr:uid="{00000000-0004-0000-0000-0000AA000000}"/>
    <hyperlink ref="C66" r:id="rId129" xr:uid="{00000000-0004-0000-0000-0000AB000000}"/>
    <hyperlink ref="C29" r:id="rId130" xr:uid="{00000000-0004-0000-0000-0000AC000000}"/>
    <hyperlink ref="C51" r:id="rId131" xr:uid="{00000000-0004-0000-0000-0000AD000000}"/>
    <hyperlink ref="C56" r:id="rId132" xr:uid="{00000000-0004-0000-0000-0000AE000000}"/>
    <hyperlink ref="C96" r:id="rId133" xr:uid="{00000000-0004-0000-0000-0000AF000000}"/>
    <hyperlink ref="C89:C90" r:id="rId134" display="фото" xr:uid="{9DA92592-5961-421E-A716-FE9D57A731FB}"/>
    <hyperlink ref="C90" r:id="rId135" xr:uid="{2BB53969-307D-4B1D-B866-C5CC20881278}"/>
    <hyperlink ref="C89" r:id="rId136" xr:uid="{99112C7A-D94A-4974-888C-5A4DB8A851A7}"/>
    <hyperlink ref="C88" r:id="rId137" xr:uid="{C611F12F-711E-472C-8915-0514EF53E7F1}"/>
    <hyperlink ref="C87" r:id="rId138" xr:uid="{BCC14FFE-75DD-4EC0-9698-504389543963}"/>
  </hyperlinks>
  <pageMargins left="0.23622047244094491" right="0.23622047244094491" top="0.35433070866141736" bottom="0.35433070866141736" header="0.31496062992125984" footer="0.31496062992125984"/>
  <pageSetup paperSize="9" scale="64" fitToHeight="5" orientation="portrait" r:id="rId139"/>
  <drawing r:id="rId1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ХОЗ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2017-06-02T16:48:55Z</dcterms:created>
  <dcterms:modified xsi:type="dcterms:W3CDTF">2021-05-24T14:07:40Z</dcterms:modified>
</cp:coreProperties>
</file>