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c30248154f4b26d/Рабочий стол/прайсы/Прайсы ИП деал/"/>
    </mc:Choice>
  </mc:AlternateContent>
  <xr:revisionPtr revIDLastSave="1" documentId="11_AD4DF75460589B3ACB7284B237DC76585BDEDD8E" xr6:coauthVersionLast="47" xr6:coauthVersionMax="47" xr10:uidLastSave="{0CB05CE5-BD82-4C5F-9058-8B0AD6F31B40}"/>
  <bookViews>
    <workbookView xWindow="-108" yWindow="-108" windowWidth="23256" windowHeight="12576" xr2:uid="{00000000-000D-0000-FFFF-FFFF00000000}"/>
  </bookViews>
  <sheets>
    <sheet name="Лист2" sheetId="2" r:id="rId1"/>
  </sheets>
  <definedNames>
    <definedName name="_xlnm._FilterDatabase" localSheetId="0" hidden="1">Лист2!$A$4:$AF$124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4" i="2" l="1"/>
  <c r="I124" i="2"/>
  <c r="J124" i="2" s="1"/>
  <c r="L123" i="2"/>
  <c r="L122" i="2"/>
  <c r="I122" i="2"/>
  <c r="J122" i="2" s="1"/>
  <c r="L121" i="2"/>
  <c r="I121" i="2"/>
  <c r="J121" i="2" s="1"/>
  <c r="L120" i="2"/>
  <c r="I120" i="2"/>
  <c r="J120" i="2" s="1"/>
  <c r="L119" i="2"/>
  <c r="I119" i="2"/>
  <c r="J119" i="2" s="1"/>
  <c r="L118" i="2"/>
  <c r="J118" i="2"/>
  <c r="I118" i="2"/>
  <c r="L117" i="2"/>
  <c r="J117" i="2"/>
  <c r="I117" i="2"/>
  <c r="L116" i="2"/>
  <c r="I116" i="2"/>
  <c r="J116" i="2" s="1"/>
  <c r="L115" i="2"/>
  <c r="L114" i="2"/>
  <c r="I114" i="2"/>
  <c r="J114" i="2" s="1"/>
  <c r="L113" i="2"/>
  <c r="I113" i="2"/>
  <c r="J113" i="2" s="1"/>
  <c r="L112" i="2"/>
  <c r="I112" i="2"/>
  <c r="J112" i="2" s="1"/>
  <c r="L111" i="2"/>
  <c r="I111" i="2"/>
  <c r="J111" i="2" s="1"/>
  <c r="L110" i="2"/>
  <c r="I110" i="2"/>
  <c r="J110" i="2" s="1"/>
  <c r="L109" i="2"/>
  <c r="I109" i="2"/>
  <c r="J109" i="2" s="1"/>
  <c r="L107" i="2"/>
  <c r="L106" i="2"/>
  <c r="I106" i="2"/>
  <c r="J106" i="2" s="1"/>
  <c r="L105" i="2"/>
  <c r="J105" i="2"/>
  <c r="I105" i="2"/>
  <c r="L104" i="2"/>
  <c r="I104" i="2"/>
  <c r="J104" i="2" s="1"/>
  <c r="L103" i="2"/>
  <c r="I103" i="2"/>
  <c r="J103" i="2" s="1"/>
  <c r="L102" i="2"/>
  <c r="I102" i="2"/>
  <c r="J102" i="2" s="1"/>
  <c r="L101" i="2"/>
  <c r="J101" i="2"/>
  <c r="I101" i="2"/>
  <c r="L100" i="2"/>
  <c r="J100" i="2"/>
  <c r="I100" i="2"/>
  <c r="L99" i="2"/>
  <c r="I99" i="2"/>
  <c r="J99" i="2" s="1"/>
  <c r="L98" i="2"/>
  <c r="L97" i="2"/>
  <c r="I97" i="2"/>
  <c r="J97" i="2" s="1"/>
  <c r="L96" i="2"/>
  <c r="I96" i="2"/>
  <c r="J96" i="2" s="1"/>
  <c r="L95" i="2"/>
  <c r="I95" i="2"/>
  <c r="J95" i="2" s="1"/>
  <c r="L94" i="2"/>
  <c r="I94" i="2"/>
  <c r="J94" i="2" s="1"/>
  <c r="L93" i="2"/>
  <c r="I93" i="2"/>
  <c r="J93" i="2" s="1"/>
  <c r="L92" i="2"/>
  <c r="I92" i="2"/>
  <c r="J92" i="2" s="1"/>
  <c r="L91" i="2"/>
  <c r="J91" i="2"/>
  <c r="I91" i="2"/>
  <c r="L90" i="2"/>
  <c r="J90" i="2"/>
  <c r="I90" i="2"/>
  <c r="L89" i="2"/>
  <c r="I89" i="2"/>
  <c r="J89" i="2" s="1"/>
  <c r="L88" i="2"/>
  <c r="L87" i="2"/>
  <c r="I87" i="2"/>
  <c r="J87" i="2" s="1"/>
  <c r="L86" i="2"/>
  <c r="I86" i="2"/>
  <c r="J86" i="2" s="1"/>
  <c r="L85" i="2"/>
  <c r="I85" i="2"/>
  <c r="J85" i="2" s="1"/>
  <c r="L84" i="2"/>
  <c r="L83" i="2"/>
  <c r="I83" i="2"/>
  <c r="J83" i="2" s="1"/>
  <c r="L82" i="2"/>
  <c r="I82" i="2"/>
  <c r="J82" i="2" s="1"/>
  <c r="L81" i="2"/>
  <c r="I81" i="2"/>
  <c r="J81" i="2" s="1"/>
  <c r="L80" i="2"/>
  <c r="L79" i="2"/>
  <c r="I79" i="2"/>
  <c r="J79" i="2" s="1"/>
  <c r="L78" i="2"/>
  <c r="I78" i="2"/>
  <c r="J78" i="2" s="1"/>
  <c r="L77" i="2"/>
  <c r="L76" i="2"/>
  <c r="I76" i="2"/>
  <c r="J76" i="2" s="1"/>
  <c r="L75" i="2"/>
  <c r="I75" i="2"/>
  <c r="J75" i="2" s="1"/>
  <c r="L74" i="2"/>
  <c r="I74" i="2"/>
  <c r="J74" i="2" s="1"/>
  <c r="L73" i="2"/>
  <c r="L72" i="2"/>
  <c r="I72" i="2"/>
  <c r="J72" i="2" s="1"/>
  <c r="L71" i="2"/>
  <c r="I71" i="2"/>
  <c r="J71" i="2" s="1"/>
  <c r="L70" i="2"/>
  <c r="I70" i="2"/>
  <c r="J70" i="2" s="1"/>
  <c r="L69" i="2"/>
  <c r="J69" i="2"/>
  <c r="I69" i="2"/>
  <c r="L68" i="2"/>
  <c r="I68" i="2"/>
  <c r="J68" i="2" s="1"/>
  <c r="L67" i="2"/>
  <c r="L66" i="2"/>
  <c r="I66" i="2"/>
  <c r="J66" i="2" s="1"/>
  <c r="L65" i="2"/>
  <c r="I65" i="2"/>
  <c r="J65" i="2" s="1"/>
  <c r="L64" i="2"/>
  <c r="I64" i="2"/>
  <c r="J64" i="2" s="1"/>
  <c r="L63" i="2"/>
  <c r="I63" i="2"/>
  <c r="J63" i="2" s="1"/>
  <c r="L62" i="2"/>
  <c r="I62" i="2"/>
  <c r="J62" i="2" s="1"/>
  <c r="L61" i="2"/>
  <c r="L60" i="2"/>
  <c r="L59" i="2"/>
  <c r="I59" i="2"/>
  <c r="J59" i="2" s="1"/>
  <c r="L58" i="2"/>
  <c r="I58" i="2"/>
  <c r="J58" i="2" s="1"/>
  <c r="L57" i="2"/>
  <c r="I57" i="2"/>
  <c r="J57" i="2" s="1"/>
  <c r="L56" i="2"/>
  <c r="I56" i="2"/>
  <c r="J56" i="2" s="1"/>
  <c r="L55" i="2"/>
  <c r="J55" i="2"/>
  <c r="I55" i="2"/>
  <c r="L54" i="2"/>
  <c r="I54" i="2"/>
  <c r="J54" i="2" s="1"/>
  <c r="L53" i="2"/>
  <c r="I53" i="2"/>
  <c r="J53" i="2" s="1"/>
  <c r="L52" i="2"/>
  <c r="L51" i="2"/>
  <c r="I51" i="2"/>
  <c r="J51" i="2" s="1"/>
  <c r="L50" i="2"/>
  <c r="I50" i="2"/>
  <c r="J50" i="2" s="1"/>
  <c r="L49" i="2"/>
  <c r="I49" i="2"/>
  <c r="J49" i="2" s="1"/>
  <c r="L48" i="2"/>
  <c r="L47" i="2"/>
  <c r="I47" i="2"/>
  <c r="J47" i="2" s="1"/>
  <c r="L46" i="2"/>
  <c r="J46" i="2"/>
  <c r="I46" i="2"/>
  <c r="L45" i="2"/>
  <c r="I45" i="2"/>
  <c r="J45" i="2" s="1"/>
  <c r="L44" i="2"/>
  <c r="I44" i="2"/>
  <c r="J44" i="2" s="1"/>
  <c r="L43" i="2"/>
  <c r="I43" i="2"/>
  <c r="J43" i="2" s="1"/>
  <c r="L42" i="2"/>
  <c r="J42" i="2"/>
  <c r="I42" i="2"/>
  <c r="L41" i="2"/>
  <c r="I41" i="2"/>
  <c r="J41" i="2" s="1"/>
  <c r="L40" i="2"/>
  <c r="I40" i="2"/>
  <c r="J40" i="2" s="1"/>
  <c r="L39" i="2"/>
  <c r="I39" i="2"/>
  <c r="J39" i="2" s="1"/>
  <c r="L38" i="2"/>
  <c r="J38" i="2"/>
  <c r="I38" i="2"/>
  <c r="L37" i="2"/>
  <c r="I37" i="2"/>
  <c r="J37" i="2" s="1"/>
  <c r="L36" i="2"/>
  <c r="I36" i="2"/>
  <c r="J36" i="2" s="1"/>
  <c r="L35" i="2"/>
  <c r="I35" i="2"/>
  <c r="J35" i="2" s="1"/>
  <c r="L34" i="2"/>
  <c r="I34" i="2"/>
  <c r="J34" i="2" s="1"/>
  <c r="L33" i="2"/>
  <c r="I33" i="2"/>
  <c r="J33" i="2" s="1"/>
  <c r="L32" i="2"/>
  <c r="I32" i="2"/>
  <c r="J32" i="2" s="1"/>
  <c r="L31" i="2"/>
  <c r="L30" i="2"/>
  <c r="I30" i="2"/>
  <c r="J30" i="2" s="1"/>
  <c r="L29" i="2"/>
  <c r="J29" i="2"/>
  <c r="I29" i="2"/>
  <c r="L28" i="2"/>
  <c r="I28" i="2"/>
  <c r="J28" i="2" s="1"/>
  <c r="L27" i="2"/>
  <c r="I27" i="2"/>
  <c r="J27" i="2" s="1"/>
  <c r="L26" i="2"/>
  <c r="I26" i="2"/>
  <c r="J26" i="2" s="1"/>
  <c r="L25" i="2"/>
  <c r="L24" i="2"/>
  <c r="I24" i="2"/>
  <c r="J24" i="2" s="1"/>
  <c r="L23" i="2"/>
  <c r="I23" i="2"/>
  <c r="J23" i="2" s="1"/>
  <c r="L22" i="2"/>
  <c r="J22" i="2"/>
  <c r="I22" i="2"/>
  <c r="L21" i="2"/>
  <c r="I21" i="2"/>
  <c r="J21" i="2" s="1"/>
  <c r="L20" i="2"/>
  <c r="I20" i="2"/>
  <c r="J20" i="2" s="1"/>
  <c r="L19" i="2"/>
  <c r="I19" i="2"/>
  <c r="J19" i="2" s="1"/>
  <c r="L18" i="2"/>
  <c r="I18" i="2"/>
  <c r="J18" i="2" s="1"/>
  <c r="L17" i="2"/>
  <c r="I17" i="2"/>
  <c r="J17" i="2" s="1"/>
  <c r="L16" i="2"/>
  <c r="I16" i="2"/>
  <c r="J16" i="2" s="1"/>
  <c r="L15" i="2"/>
  <c r="I15" i="2"/>
  <c r="J15" i="2" s="1"/>
  <c r="L14" i="2"/>
  <c r="I14" i="2"/>
  <c r="J14" i="2" s="1"/>
  <c r="L13" i="2"/>
  <c r="I13" i="2"/>
  <c r="J13" i="2" s="1"/>
  <c r="L12" i="2"/>
  <c r="I12" i="2"/>
  <c r="J12" i="2" s="1"/>
  <c r="L11" i="2"/>
  <c r="I11" i="2"/>
  <c r="J11" i="2" s="1"/>
  <c r="L10" i="2"/>
  <c r="J10" i="2"/>
  <c r="I10" i="2"/>
  <c r="L9" i="2"/>
  <c r="I9" i="2"/>
  <c r="J9" i="2" s="1"/>
  <c r="L8" i="2"/>
  <c r="I8" i="2"/>
  <c r="J8" i="2" s="1"/>
  <c r="L7" i="2"/>
  <c r="J7" i="2"/>
  <c r="I7" i="2"/>
  <c r="L6" i="2"/>
  <c r="I6" i="2"/>
  <c r="J6" i="2" s="1"/>
  <c r="M5" i="2" l="1"/>
  <c r="L126" i="2"/>
</calcChain>
</file>

<file path=xl/sharedStrings.xml><?xml version="1.0" encoding="utf-8"?>
<sst xmlns="http://schemas.openxmlformats.org/spreadsheetml/2006/main" count="433" uniqueCount="201">
  <si>
    <t>ПРЕДЛОЖЕНИЕ! Михаил, +375 29 6200 290, звоните и заказывайте прайс в электронном виде! Будем рады, работаем гибко!</t>
  </si>
  <si>
    <t>ООО "МиПавЛен"</t>
  </si>
  <si>
    <t>Тел моб и вайбер 375296200290</t>
  </si>
  <si>
    <t>г. Минск, 2200074, ул. Берута, 18/3-68. Оптовая торговля и розничная.Ставка НДС - без НДС.Работаем с юр. лицами и физ.лицами, безналичный и наличный расчет.</t>
  </si>
  <si>
    <t>Наименование продукции</t>
  </si>
  <si>
    <t>Штрих-код</t>
  </si>
  <si>
    <t>Эффективность продаж, АКЦИИ</t>
  </si>
  <si>
    <t>Формат упак. кор/кор/шт</t>
  </si>
  <si>
    <t>Кратность к ЗАКАЗУ</t>
  </si>
  <si>
    <t>Цена Б/НДС, прейскурант от 100руб</t>
  </si>
  <si>
    <t>Ставка НДС</t>
  </si>
  <si>
    <t>Цена розница условно +40%/ориентир/</t>
  </si>
  <si>
    <t>Цена розница с НДС  (для клиентов работ. С НДС)</t>
  </si>
  <si>
    <t>ЗАКАЗ,шт</t>
  </si>
  <si>
    <t>СУММА</t>
  </si>
  <si>
    <t>ИТОГО</t>
  </si>
  <si>
    <t>Зажигалки карманные, бытовые</t>
  </si>
  <si>
    <t/>
  </si>
  <si>
    <t>Зажигалка Cricket механическая модель ED-1 original , Нидерланды</t>
  </si>
  <si>
    <t>Высокое качество!</t>
  </si>
  <si>
    <t>1*50</t>
  </si>
  <si>
    <t>без ндс</t>
  </si>
  <si>
    <t>Зажигалка механическая, цветная, прозрачная ТМ "RED"мод. DY-F02</t>
  </si>
  <si>
    <t>Акции апрель 0,35/от 200</t>
  </si>
  <si>
    <t>20*50*1000</t>
  </si>
  <si>
    <t xml:space="preserve">Зажигалка пьезо с фонариком RED DY-5820  ш.к. </t>
  </si>
  <si>
    <t>Зажигалка пьезо черная с золотом RED DY-130 многоразовая</t>
  </si>
  <si>
    <t>1*20*50</t>
  </si>
  <si>
    <t>Зажигалка пьезо черная с золотом RED DY-130 одноразовая</t>
  </si>
  <si>
    <t>Зажигалка турбо  RED DY-F002  пр/цв.ст</t>
  </si>
  <si>
    <t>ТОП!5</t>
  </si>
  <si>
    <t>Зажигалка турбо с крышкой  RED DY-F008 черн/рифл с фото романт. воспомин., Китай</t>
  </si>
  <si>
    <t>1*40*25</t>
  </si>
  <si>
    <t>ЗАЖИГАЛКА HB003C ГАЗОВАЯ BBQ МНОГОРАЗОВАЯ GLOBUS (для газ. Плит)</t>
  </si>
  <si>
    <t>1*24</t>
  </si>
  <si>
    <t>ЗАЖИГАЛКА HB092B ГАЗОВАЯ BBQ МНОГОР. GLOBUS С ГИБК. НОСИКОМ (для газ. Плит)</t>
  </si>
  <si>
    <t>ЗАЖИГАЛКА ПЬЕЗО ГАЗ.  HB0016 BBQ  МНОГОР. КОРОТКИЙ НОСИК GLOBUS (для газ. Плит)</t>
  </si>
  <si>
    <t>1*20</t>
  </si>
  <si>
    <t>ЗАЖИГАЛКА ПЬЕЗО С ТУРБИРОВАННЫМ ПЛАМЕНЕМ JET LIGHTER НА ПОДСТАВКЕ ПРОЗРАЧНАЯ (Горелка)</t>
  </si>
  <si>
    <t>1*12</t>
  </si>
  <si>
    <t>Газ для зажигалок и др. потребителей, горелки</t>
  </si>
  <si>
    <t>Газ для зажигалок 300 мг, штрих-код, Польша</t>
  </si>
  <si>
    <t>1*56</t>
  </si>
  <si>
    <t>Газ для зажигалок 90 мг, штрих-код 5907760151681, Польша</t>
  </si>
  <si>
    <t xml:space="preserve">Газ универсальный для портативных газовых приборов  520см3     </t>
  </si>
  <si>
    <t>Клеи бытовые</t>
  </si>
  <si>
    <t>Клей 505 ГЛОБУС секундный, 6г.</t>
  </si>
  <si>
    <t>1*10*50</t>
  </si>
  <si>
    <t>Клей-ГЕЛЬ 505 ГЛОБУС секундный, 6г</t>
  </si>
  <si>
    <t xml:space="preserve">Клей обувной ASK 506 пласт.туба, 6 гр. </t>
  </si>
  <si>
    <t>Клей Супер Клей (гель) ХОФУ с кисточкой 5гр, ш/к  Польша</t>
  </si>
  <si>
    <t>Клей Супер Клей ХОФУ в пласт.тубе 20гр, ш/к Польша (профессиональный)</t>
  </si>
  <si>
    <t>1*25</t>
  </si>
  <si>
    <t>Клей универсальный 100%  3 гр., Китай</t>
  </si>
  <si>
    <t>Клей Супер Монолит 40 мл, штрих-код ,</t>
  </si>
  <si>
    <t>1*200</t>
  </si>
  <si>
    <t>Клей универсальный 100%  3 гр., Китай    планшет\12 штук</t>
  </si>
  <si>
    <t>Клей Монолит-1 40 мл, штрих-код , Польша</t>
  </si>
  <si>
    <t>Клей 88 40 мл, штрих-код , Польша</t>
  </si>
  <si>
    <t>Клей эпоксидный универсальный ХОФУ 25мл  , Польша</t>
  </si>
  <si>
    <t>Клей эпоксидный универсальный ХОФУ 6мл, Польша</t>
  </si>
  <si>
    <t>Элементы питания(батарейки)</t>
  </si>
  <si>
    <t>Элем. питания LR03(AAA) 1,5В, алкалиновые</t>
  </si>
  <si>
    <t xml:space="preserve">Элемент питания GP Ultra LR03/24AUETA21EAN-2S2     </t>
  </si>
  <si>
    <t>Советую всем!!!</t>
  </si>
  <si>
    <t>спайка2/40</t>
  </si>
  <si>
    <t>Элемент питания Ansmann Alkaline Xpower-1.5V AAA-bl2, ГЕРМАНИЯ       блистер /2 шт</t>
  </si>
  <si>
    <t>Уровень Дьюрасела</t>
  </si>
  <si>
    <t>1*10бл*20шт</t>
  </si>
  <si>
    <t>Элемент питания Ansmann RED Alkaline Micro 1 x AAA(LR03), ГЕРМАНИЯ, блистер 10шт отрыв по 1шт</t>
  </si>
  <si>
    <t>Немецкое качество</t>
  </si>
  <si>
    <t>блстер10/отрыв</t>
  </si>
  <si>
    <t xml:space="preserve">Элемент питания алкалиновый NightVision AAА10SH LR03 10 шт в спайке   </t>
  </si>
  <si>
    <t>Цена для Вас!</t>
  </si>
  <si>
    <t>спайка10</t>
  </si>
  <si>
    <t xml:space="preserve">Элемент питания КОСМОС LR03 20шт. в коробке (Россия)   </t>
  </si>
  <si>
    <t>спайка2/20</t>
  </si>
  <si>
    <t xml:space="preserve">Элем. питания LR6(AA) 1,5В алкалиновые </t>
  </si>
  <si>
    <t xml:space="preserve">Элемаент питания GP Ultra LR6/15AUETA21EAN-2S2         </t>
  </si>
  <si>
    <t>Элемент питания Ansmann RED Alkaline Mignon 1 x AA(LR6),   ГЕРМАНИЯ, блистер 10шт отрыв по 1шт</t>
  </si>
  <si>
    <t>Элемент питания Ansmann Xpower-1.5V AA-bl2,  ГЕРМАНИЯ       блистер /2 шт</t>
  </si>
  <si>
    <t>Элемент питания алкалиновый NightVision AA10SH LR6 10 шт в спайке   4620167520034</t>
  </si>
  <si>
    <t>Элемент питания КОСМОС LR6 20шт. в коробке (Россия)   4607136516472</t>
  </si>
  <si>
    <t>спайка4/20</t>
  </si>
  <si>
    <t xml:space="preserve">Элем. питания 6LR61, 6F22 9В крона (алкалиновая и солевая) </t>
  </si>
  <si>
    <t>Батарейка Ansmann Alkaline red 9V E , Литва  ш.к.4013674007509</t>
  </si>
  <si>
    <t>Элем. питания LR14, R14 1,5В (алкалин. и солевая)</t>
  </si>
  <si>
    <t>GP Super LR14/14AETA21EAN-2S2/ Эл.питания 4891199217814</t>
  </si>
  <si>
    <t>Элем. питания LR20, R20 1,5В (алкалин. и солевая)</t>
  </si>
  <si>
    <t>Батарейка Alkaline-red-1.5V-D(LR20)-bl2   ш.к.4013674007493</t>
  </si>
  <si>
    <t>Элем. питания A23, A27 12V</t>
  </si>
  <si>
    <t>Элемент питания Ansmann Alkaline A23 ANS (12V)/1 блистер, ш.к. 4013674015184</t>
  </si>
  <si>
    <t>GP 23AF 5BP. Эл.питания.Ввоз:Польша.ш.к.4891199042140</t>
  </si>
  <si>
    <t>Элем. питания  CR (3V), литиевые дисковые элементы</t>
  </si>
  <si>
    <t xml:space="preserve">Элемент питания  CR2016 5*BL КОСМОС </t>
  </si>
  <si>
    <t>1бл*5шт</t>
  </si>
  <si>
    <t xml:space="preserve">Элемент питания  CR2032 5*BL КОСМОС </t>
  </si>
  <si>
    <t>GP Lithium CR2032 5BP Эл.питания, ш.к.4891199001147</t>
  </si>
  <si>
    <t>Элемент питания Ansmann CR1616 (3V) ш.к. 4013674020133</t>
  </si>
  <si>
    <t>1бл</t>
  </si>
  <si>
    <t>Элемент питания Ansmann CR2430 (3V) ш.к. 4013674020096</t>
  </si>
  <si>
    <t>Элемент питания Ansmann CR2450 (3V) ш.к. 4013674020119</t>
  </si>
  <si>
    <t>Элемент питания CR2016 ANSMANN -Lithium Coin Cell (3V),  4013674020089</t>
  </si>
  <si>
    <t>Элемент питания CR2025  ANSMANN (3V), ш.к.4013674020140</t>
  </si>
  <si>
    <t>Элемент питания CR2032/1 per blister ANSMANN -Lithium Coin Cell (3V)</t>
  </si>
  <si>
    <t>Элем. питания AG0-AG13 1,5V,   часовые элементы "Alkaline"</t>
  </si>
  <si>
    <t>Элемент питания  КОСМОС AG3 (LR41) 10*BL  ш.к. 4690488020490</t>
  </si>
  <si>
    <t>1*10</t>
  </si>
  <si>
    <t>Элемент питания КОСМОС G10 (LR54) 10*BL на блистере  ш.к. 4690488020568</t>
  </si>
  <si>
    <t>Элемент питания КОСМОС G13 (LR44) 10*BL на блистере  ш.к.4690488020599</t>
  </si>
  <si>
    <t>Элемент питания КОСМОС G4 (LR66) 10*BL на блистере  ш.к.</t>
  </si>
  <si>
    <t>Элемент питанияарейка Ansmann LR41 Alkaline (1,5V)</t>
  </si>
  <si>
    <t>Элемент питанияарейка Ansmann LR43 Alkaline (1,5V)</t>
  </si>
  <si>
    <t>Элемент питанияарейка Ansmann LR44 Alkaline (1,5V)</t>
  </si>
  <si>
    <t>Элемент питанияарейка Ansmann LR54 Alkaline (1,5V)</t>
  </si>
  <si>
    <t>Аккумуляторы</t>
  </si>
  <si>
    <t xml:space="preserve">HR03,R03 (AAA) 1,2В NI-MH     </t>
  </si>
  <si>
    <t>за бл-р/2шт</t>
  </si>
  <si>
    <t>Аккумулятор HOME ELECTRIC ААА HR03 1050 Mah NI-MH 2 шт. на блистере 4620167520799</t>
  </si>
  <si>
    <t>Хит!</t>
  </si>
  <si>
    <t>2бл</t>
  </si>
  <si>
    <t>Аккумулятор Космос R03 1000 NI-MH mAh (Россия)  ш.к.4607136516526</t>
  </si>
  <si>
    <t>1*10*2</t>
  </si>
  <si>
    <t>Аккумулятор Космос R03 1100 NI-MH mAh (Россия)  ш.к.4607136518889</t>
  </si>
  <si>
    <t>Аккумулятор Космос R03 600 NI-MH mAh (Россия)  ш.к.4607136518940</t>
  </si>
  <si>
    <t>Аккумулятор Космос R03 800 NI-MH mAh (Россия)  ш.к.4607112687004</t>
  </si>
  <si>
    <t>Аккумулятор Космос R03 900 NI-MH mAh (Россия)  ш.к.4607112687011</t>
  </si>
  <si>
    <t xml:space="preserve">Зарядное устройство к аккумуляторам </t>
  </si>
  <si>
    <t>Зарядное устройство KOC703USB 1-4 для Li-on 3,7V АА, ААА,123А,18650, 20700 USB в компл. автомат. отк</t>
  </si>
  <si>
    <t>блистер</t>
  </si>
  <si>
    <t>Зарядное устройство KOC901USB 1-2 AA/AAA питание от USB шнур в комплекте</t>
  </si>
  <si>
    <t>Зарядное устройство KOC903USB 1-4 АА/ААА питание от USB шнур в комплекте, автомат. откл.</t>
  </si>
  <si>
    <t>Зарядное устройство КОС505 1-4 АА/ААА индикация уровня заряда, автоматич. отключение</t>
  </si>
  <si>
    <t>Зарядное устройство КОС509 для AAA/AA/C/D/9V универсальное, 12-14 часов</t>
  </si>
  <si>
    <t>Станки для бритья</t>
  </si>
  <si>
    <t>Бритва BIC METAL уп/5шт (Греция) ш.к.3086125705416</t>
  </si>
  <si>
    <t>остаток 6 упак</t>
  </si>
  <si>
    <t>ВНИМАНИЮ ПОКУПАТЕЛЕЙ!!! УСЛОВИЯ РАБОТЫ!!!</t>
  </si>
  <si>
    <t xml:space="preserve">В прайсе-прейскуранте присутствует только товар, на который не распространяется ПОСТ 713 . </t>
  </si>
  <si>
    <t>Выписка накладных по ценам прейскуранта от 100 руб/без НДС. Доставка платная 4-6-8-10-12 руб., в зависимости от веса.</t>
  </si>
  <si>
    <t>При заказе до 100 руб - цена прейскуранта +8%, (только для Юрлиц)</t>
  </si>
  <si>
    <t>Цены в прайсе минимальные ( колонка 0) действуют при заказе от 100 руб</t>
  </si>
  <si>
    <t>По регионам доставка ЕВРОПОЧТОЙ, БЕЛПОЧТОЙ, АВТОЛАЙТ</t>
  </si>
  <si>
    <t>Доставка по Минску есть, до 200 руб - доставка 5-8 руб, от 200 - бесплатно (в пределах МКАД)</t>
  </si>
  <si>
    <t>Отпускаю товар Юрлицам, ИП и Физлицам.</t>
  </si>
  <si>
    <t>Как производится оплата???</t>
  </si>
  <si>
    <t>Приобретение товара производится по предоплате! Можно и с отсрочкой, условия смотрите ниже!</t>
  </si>
  <si>
    <t>Юрлица и ИП перечисляют денежные средства:</t>
  </si>
  <si>
    <r>
      <t>На расчетный счет Поставщика; за наличные дешевле на</t>
    </r>
    <r>
      <rPr>
        <b/>
        <sz val="20"/>
        <color rgb="FFFFFF00"/>
        <rFont val="Calibri"/>
        <family val="2"/>
        <charset val="204"/>
        <scheme val="minor"/>
      </rPr>
      <t xml:space="preserve"> </t>
    </r>
    <r>
      <rPr>
        <b/>
        <sz val="20"/>
        <color rgb="FFFF0000"/>
        <rFont val="Calibri"/>
        <family val="2"/>
        <charset val="204"/>
        <scheme val="minor"/>
      </rPr>
      <t>10%</t>
    </r>
  </si>
  <si>
    <t>С Физлицами расчет:</t>
  </si>
  <si>
    <t>- наличными через кассу Поставщика;</t>
  </si>
  <si>
    <t>- ЕРИП по выставленному Счету , деньги поступают на р/счет Поставщика</t>
  </si>
  <si>
    <t>- ЕРИП (свободный платеж), оплата по реквизитам ( их Вам выдаст Поставщик);</t>
  </si>
  <si>
    <t>- наложенный платеж через кассы Европочты и Белпочты</t>
  </si>
  <si>
    <t>- оформляем договора на отсрочку после 2-3 поставок по предоплате. Отсрочка до 15-25 дней, цены выше 5-7%</t>
  </si>
  <si>
    <t>https://zazhigalki-optom.by/</t>
  </si>
  <si>
    <t xml:space="preserve"> mk161@mail.ru  электронный адрес, +375 29 6200 290 и Вайбер, Ваццап и Телеграмм такой же.</t>
  </si>
  <si>
    <t>Прайс висит здесь на сайте, переходите по ссылке, находите вкладку ПРАЙС и скачивайте его, изучайте и делайте заявки.</t>
  </si>
  <si>
    <t xml:space="preserve">Прайс постоянно обновляется. </t>
  </si>
  <si>
    <t>Постоянных клиентов подключаю к вайбер-каналу, где всегда будет  прайс под рукой и различная информация по товару.</t>
  </si>
  <si>
    <t>Зажигалка BIC J3 непрозрачная, цветная, Франция, оригинал</t>
  </si>
  <si>
    <t>нет в наличии</t>
  </si>
  <si>
    <t>1*12*50</t>
  </si>
  <si>
    <t>Зажигалка BIC J6 MAXI .; Франция, оригинал</t>
  </si>
  <si>
    <t>Зажигалка BIC J38 бытовая , ш.к. 3086123646278   Франция (длина носика до 4 см)</t>
  </si>
  <si>
    <t xml:space="preserve">Зажигалка пьезо прозрачная ТМ "RED" мод. DY-588, Китай </t>
  </si>
  <si>
    <t>Зажигалка пьезо прозрачная одноразовая   ТМ GLOBUS</t>
  </si>
  <si>
    <t>Зажигалка турбо  RED DY-F002   черн/резина</t>
  </si>
  <si>
    <t>Зажигалка турбо с фонариком RED DY-F002  LED  черн/рез</t>
  </si>
  <si>
    <t>Зажигалка турбо с фонариком RED DY-F002 LED металлик</t>
  </si>
  <si>
    <t>Газовая горелка-насадка с пьезоподжигом   </t>
  </si>
  <si>
    <t> 4630002667572</t>
  </si>
  <si>
    <t>Газ для заправки зажигалок "PREWET",  80 мг , Китай, пластик. прозр. баллон</t>
  </si>
  <si>
    <t>1*100</t>
  </si>
  <si>
    <t>Клей 100%, 3гр, блистер, ШОУБОКС-24ШТ ш/к,  Китай</t>
  </si>
  <si>
    <t>Клей Супер Монолит, 2г, штрих-код , Польша</t>
  </si>
  <si>
    <t>Клей 100%, 3гр, БЛИСТЕР 5ШТ, Китай</t>
  </si>
  <si>
    <t>1*1*1</t>
  </si>
  <si>
    <t>Клей Глобус 40 мл, штрих-код , Польша</t>
  </si>
  <si>
    <t>Презервативы</t>
  </si>
  <si>
    <t>Презервативы  Гороскоп любви, ш.к.6920414201555</t>
  </si>
  <si>
    <t>Презервативы Неваляшка (Вид: "Неваляшка" - 3 шт), ш.к. 6920584692153</t>
  </si>
  <si>
    <t>1*48</t>
  </si>
  <si>
    <t>Презервативы Страсть, ш.к.6920548932523</t>
  </si>
  <si>
    <t>Прожекторы, фонари налобные, ручные</t>
  </si>
  <si>
    <t>Прожектор светодиодный BELLIGHT BL-LFL-2-10-slim/СДО-2-10 slim 6500К IP65</t>
  </si>
  <si>
    <t>поштучно</t>
  </si>
  <si>
    <t>Прожектор светодиодный BELLIGHT BL-LFL-2-20-slim/СДО-2-10 slim 6500К IP65</t>
  </si>
  <si>
    <t>Фонарь аккум. КОСМОС KocAc1013Lith 1Вт напр. свет, 1Вт СОВ бок. лит. ак. MICRO USB шнур в комп  4690</t>
  </si>
  <si>
    <t>Фонарь налобный аккум. КОСМОС KOC 508Lit 3Вт+3ВтCOB/линза/Li-ion18650 1200mAh/USB typeC/магнит/зажим</t>
  </si>
  <si>
    <t>Фонарь налобный аккумуляторный КОСМОС H3W LED Li-On 2 режима работы, шнур micro USB    4690488029332</t>
  </si>
  <si>
    <t>Фонарь ручной аккум. КОСМОС 116Lit 1ВтLED/ линза/ Li-ion 18650 1200mAh/ Power-bank/ ABS-пл/ USB-шнур</t>
  </si>
  <si>
    <t>Фонарь ручной аккум. КОСМОС 117Lit 1ВтLED/ линза/зум/ Li-ion 14500 450mAh/ ABS-пластик/ USB-шнур   4</t>
  </si>
  <si>
    <t>Элемент питания КОСМОС 6LR61 1*BL  4607028196652</t>
  </si>
  <si>
    <t>Элемент питания солевой Космос 6F22 (1S) (10)</t>
  </si>
  <si>
    <t>Элемент питания КОСМОС LR14 2*BL(24/96)         4607028196522</t>
  </si>
  <si>
    <t>Элемент питания солевой Космос R20 2*BL (блистер)  4607028190728</t>
  </si>
  <si>
    <t>GP Super LR20/13AETA21EAN-2S2/ Эл.питания 4891199219061</t>
  </si>
  <si>
    <t>Элемент питания КОСМОС 23A 5*BL 4607028196546</t>
  </si>
  <si>
    <t>Зарядное устройство KOC801USB 1-2 AA/AAA питание от USB шнур в комплекте</t>
  </si>
  <si>
    <t>Зарядное устройство KOC803USB 1-4 AA/AAA питание от USB шнур в комплекте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</si>
</sst>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8" formatCode="_-* #,##0.00_р_._-;\-* #,##0.00_р_._-;_-* &quot;-&quot;??_р_._-;_-@_-"/>
  </numFmts>
  <fonts count="6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Arial"/>
      <family val="2"/>
      <charset val="204"/>
    </font>
    <font>
      <i/>
      <sz val="20"/>
      <color theme="1"/>
      <name val="Arial Black"/>
      <family val="2"/>
      <charset val="204"/>
    </font>
    <font>
      <i/>
      <sz val="11"/>
      <color theme="1"/>
      <name val="Arial Black"/>
      <family val="2"/>
      <charset val="204"/>
    </font>
    <font>
      <b/>
      <sz val="36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20"/>
      <color rgb="FFFF0000"/>
      <name val="Calibri"/>
      <family val="2"/>
      <charset val="204"/>
      <scheme val="minor"/>
    </font>
    <font>
      <sz val="14"/>
      <color rgb="FFFFFF00"/>
      <name val="Calibri"/>
      <family val="2"/>
      <scheme val="minor"/>
    </font>
    <font>
      <b/>
      <i/>
      <sz val="18"/>
      <color rgb="FFFF0000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charset val="204"/>
      <scheme val="minor"/>
    </font>
    <font>
      <b/>
      <sz val="16"/>
      <color rgb="FFFFFF0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1"/>
      <name val="Calibri"/>
      <family val="2"/>
      <charset val="204"/>
      <scheme val="minor"/>
    </font>
    <font>
      <b/>
      <i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charset val="204"/>
      <scheme val="minor"/>
    </font>
    <font>
      <b/>
      <i/>
      <sz val="16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charset val="204"/>
      <scheme val="minor"/>
    </font>
    <font>
      <b/>
      <sz val="12"/>
      <color indexed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FF0000"/>
      <name val="Calibri"/>
      <family val="2"/>
      <charset val="204"/>
      <scheme val="minor"/>
    </font>
    <font>
      <b/>
      <sz val="18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6"/>
      <color rgb="FFFFFF00"/>
      <name val="Calibri"/>
      <family val="2"/>
      <charset val="204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charset val="204"/>
      <scheme val="minor"/>
    </font>
    <font>
      <b/>
      <i/>
      <sz val="18"/>
      <name val="Calibri"/>
      <family val="2"/>
      <charset val="204"/>
      <scheme val="minor"/>
    </font>
    <font>
      <b/>
      <sz val="20"/>
      <color rgb="FFFFFF00"/>
      <name val="Calibri"/>
      <family val="2"/>
      <charset val="204"/>
      <scheme val="minor"/>
    </font>
    <font>
      <sz val="18"/>
      <color theme="1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8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8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5"/>
      <color indexed="8"/>
      <name val="Arial"/>
      <family val="2"/>
      <charset val="204"/>
    </font>
    <font>
      <sz val="6"/>
      <color indexed="8"/>
      <name val="Arial"/>
      <family val="2"/>
      <charset val="204"/>
    </font>
    <font>
      <b/>
      <sz val="6"/>
      <color indexed="8"/>
      <name val="Arial"/>
      <family val="2"/>
      <charset val="204"/>
    </font>
    <font>
      <b/>
      <sz val="5"/>
      <color indexed="8"/>
      <name val="Arial"/>
      <family val="2"/>
      <charset val="204"/>
    </font>
    <font>
      <sz val="4"/>
      <color indexed="8"/>
      <name val="Arial"/>
      <family val="2"/>
      <charset val="204"/>
    </font>
    <font>
      <b/>
      <sz val="7"/>
      <color rgb="FF000000"/>
      <name val="Arial"/>
      <family val="2"/>
      <charset val="204"/>
    </font>
    <font>
      <sz val="1"/>
      <color rgb="FF08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sz val="8"/>
      <color rgb="FF080000"/>
      <name val="Tahoma"/>
      <family val="2"/>
      <charset val="204"/>
    </font>
    <font>
      <sz val="7"/>
      <color rgb="FF000000"/>
      <name val="Arial"/>
      <family val="2"/>
      <charset val="204"/>
    </font>
  </fonts>
  <fills count="2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2EDFF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9" tint="-0.249977111117893"/>
      </left>
      <right style="thin">
        <color theme="9" tint="-0.249977111117893"/>
      </right>
      <top/>
      <bottom style="thin">
        <color theme="9" tint="-0.24997711111789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9" tint="-0.249977111117893"/>
      </left>
      <right style="thin">
        <color theme="9" tint="-0.249977111117893"/>
      </right>
      <top/>
      <bottom/>
      <diagonal/>
    </border>
    <border>
      <left/>
      <right style="thin">
        <color indexed="64"/>
      </right>
      <top/>
      <bottom/>
      <diagonal/>
    </border>
  </borders>
  <cellStyleXfs count="38">
    <xf numFmtId="0" fontId="0" fillId="0" borderId="0"/>
    <xf numFmtId="0" fontId="1" fillId="0" borderId="0"/>
    <xf numFmtId="0" fontId="35" fillId="0" borderId="0" applyNumberFormat="0" applyFill="0" applyBorder="0" applyAlignment="0" applyProtection="0"/>
    <xf numFmtId="0" fontId="51" fillId="0" borderId="0"/>
    <xf numFmtId="168" fontId="2" fillId="0" borderId="0" applyFont="0" applyFill="0" applyBorder="0" applyAlignment="0" applyProtection="0"/>
    <xf numFmtId="0" fontId="52" fillId="0" borderId="0">
      <alignment horizontal="center" vertical="center"/>
    </xf>
    <xf numFmtId="0" fontId="53" fillId="18" borderId="0">
      <alignment horizontal="left" vertical="top"/>
    </xf>
    <xf numFmtId="0" fontId="54" fillId="18" borderId="0">
      <alignment horizontal="left" vertical="top"/>
    </xf>
    <xf numFmtId="0" fontId="55" fillId="18" borderId="0">
      <alignment horizontal="left" vertical="top"/>
    </xf>
    <xf numFmtId="0" fontId="56" fillId="18" borderId="0">
      <alignment horizontal="center" vertical="center"/>
    </xf>
    <xf numFmtId="0" fontId="57" fillId="18" borderId="0">
      <alignment horizontal="center" vertical="center"/>
    </xf>
    <xf numFmtId="0" fontId="58" fillId="19" borderId="0">
      <alignment horizontal="left"/>
    </xf>
    <xf numFmtId="0" fontId="59" fillId="18" borderId="0">
      <alignment horizontal="left" vertical="center"/>
    </xf>
    <xf numFmtId="0" fontId="57" fillId="18" borderId="0">
      <alignment horizontal="right" vertical="top"/>
    </xf>
    <xf numFmtId="0" fontId="60" fillId="18" borderId="0">
      <alignment horizontal="left" vertical="top"/>
    </xf>
    <xf numFmtId="0" fontId="57" fillId="18" borderId="0">
      <alignment horizontal="left" vertical="top"/>
    </xf>
    <xf numFmtId="0" fontId="56" fillId="18" borderId="0">
      <alignment horizontal="left" vertical="center"/>
    </xf>
    <xf numFmtId="0" fontId="57" fillId="18" borderId="0">
      <alignment horizontal="left" vertical="top"/>
    </xf>
    <xf numFmtId="0" fontId="57" fillId="18" borderId="0">
      <alignment horizontal="center" vertical="top"/>
    </xf>
    <xf numFmtId="0" fontId="57" fillId="18" borderId="0">
      <alignment horizontal="right" vertical="top"/>
    </xf>
    <xf numFmtId="0" fontId="52" fillId="0" borderId="0"/>
    <xf numFmtId="0" fontId="1" fillId="0" borderId="0"/>
    <xf numFmtId="0" fontId="61" fillId="20" borderId="0">
      <alignment horizontal="center" vertical="center"/>
    </xf>
    <xf numFmtId="0" fontId="62" fillId="20" borderId="0">
      <alignment horizontal="left" vertical="top"/>
    </xf>
    <xf numFmtId="0" fontId="63" fillId="20" borderId="0">
      <alignment horizontal="left" vertical="top"/>
    </xf>
    <xf numFmtId="0" fontId="64" fillId="20" borderId="0">
      <alignment horizontal="right" vertical="top"/>
    </xf>
    <xf numFmtId="0" fontId="64" fillId="20" borderId="0">
      <alignment horizontal="left" vertical="top"/>
    </xf>
    <xf numFmtId="0" fontId="63" fillId="20" borderId="0">
      <alignment horizontal="left" vertical="top"/>
    </xf>
    <xf numFmtId="0" fontId="64" fillId="20" borderId="0">
      <alignment horizontal="left" vertical="top"/>
    </xf>
    <xf numFmtId="0" fontId="64" fillId="20" borderId="0">
      <alignment horizontal="left" vertical="top"/>
    </xf>
    <xf numFmtId="0" fontId="63" fillId="20" borderId="0">
      <alignment horizontal="center" vertical="center"/>
    </xf>
    <xf numFmtId="0" fontId="62" fillId="20" borderId="0">
      <alignment horizontal="left" vertical="top"/>
    </xf>
    <xf numFmtId="0" fontId="65" fillId="20" borderId="0">
      <alignment horizontal="left" vertical="top"/>
    </xf>
    <xf numFmtId="0" fontId="66" fillId="20" borderId="0">
      <alignment horizontal="center" vertical="center"/>
    </xf>
    <xf numFmtId="0" fontId="64" fillId="20" borderId="0">
      <alignment horizontal="left" vertical="top"/>
    </xf>
    <xf numFmtId="0" fontId="64" fillId="20" borderId="0">
      <alignment horizontal="right" vertical="top"/>
    </xf>
    <xf numFmtId="0" fontId="64" fillId="20" borderId="0">
      <alignment horizontal="center" vertical="center"/>
    </xf>
    <xf numFmtId="0" fontId="66" fillId="20" borderId="0">
      <alignment horizontal="center" vertical="center"/>
    </xf>
  </cellStyleXfs>
  <cellXfs count="159">
    <xf numFmtId="0" fontId="0" fillId="0" borderId="0" xfId="0"/>
    <xf numFmtId="2" fontId="12" fillId="0" borderId="1" xfId="0" applyNumberFormat="1" applyFont="1" applyBorder="1" applyAlignment="1">
      <alignment horizontal="center" vertical="center" wrapText="1"/>
    </xf>
    <xf numFmtId="2" fontId="10" fillId="0" borderId="0" xfId="0" applyNumberFormat="1" applyFont="1" applyAlignment="1">
      <alignment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2" fontId="10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vertical="center"/>
    </xf>
    <xf numFmtId="2" fontId="3" fillId="0" borderId="0" xfId="0" applyNumberFormat="1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left" vertical="center" wrapText="1"/>
    </xf>
    <xf numFmtId="2" fontId="3" fillId="0" borderId="0" xfId="0" applyNumberFormat="1" applyFont="1" applyAlignment="1">
      <alignment vertical="center" wrapText="1"/>
    </xf>
    <xf numFmtId="49" fontId="22" fillId="9" borderId="11" xfId="0" applyNumberFormat="1" applyFont="1" applyFill="1" applyBorder="1" applyAlignment="1">
      <alignment horizontal="center" vertical="center"/>
    </xf>
    <xf numFmtId="2" fontId="25" fillId="3" borderId="11" xfId="0" applyNumberFormat="1" applyFont="1" applyFill="1" applyBorder="1" applyAlignment="1">
      <alignment horizontal="center" vertical="center" wrapText="1"/>
    </xf>
    <xf numFmtId="2" fontId="25" fillId="0" borderId="11" xfId="0" applyNumberFormat="1" applyFont="1" applyBorder="1" applyAlignment="1">
      <alignment horizontal="center" vertical="center" wrapText="1"/>
    </xf>
    <xf numFmtId="0" fontId="30" fillId="0" borderId="2" xfId="1" quotePrefix="1" applyFont="1" applyBorder="1" applyAlignment="1">
      <alignment horizontal="left" vertical="center"/>
    </xf>
    <xf numFmtId="1" fontId="18" fillId="0" borderId="10" xfId="0" applyNumberFormat="1" applyFont="1" applyBorder="1" applyAlignment="1">
      <alignment horizontal="center" vertical="center" wrapText="1"/>
    </xf>
    <xf numFmtId="0" fontId="18" fillId="11" borderId="11" xfId="0" applyFont="1" applyFill="1" applyBorder="1" applyAlignment="1">
      <alignment horizontal="left" vertical="center" wrapText="1"/>
    </xf>
    <xf numFmtId="1" fontId="18" fillId="3" borderId="11" xfId="0" applyNumberFormat="1" applyFont="1" applyFill="1" applyBorder="1" applyAlignment="1">
      <alignment horizontal="center" vertical="center" wrapText="1"/>
    </xf>
    <xf numFmtId="2" fontId="18" fillId="12" borderId="11" xfId="0" applyNumberFormat="1" applyFont="1" applyFill="1" applyBorder="1" applyAlignment="1">
      <alignment horizontal="center" vertical="center" wrapText="1"/>
    </xf>
    <xf numFmtId="2" fontId="26" fillId="0" borderId="2" xfId="0" applyNumberFormat="1" applyFont="1" applyBorder="1" applyAlignment="1">
      <alignment vertical="center"/>
    </xf>
    <xf numFmtId="2" fontId="18" fillId="0" borderId="0" xfId="0" applyNumberFormat="1" applyFont="1" applyAlignment="1">
      <alignment horizontal="center" wrapText="1"/>
    </xf>
    <xf numFmtId="2" fontId="26" fillId="0" borderId="0" xfId="0" applyNumberFormat="1" applyFont="1" applyAlignment="1">
      <alignment vertical="center"/>
    </xf>
    <xf numFmtId="1" fontId="18" fillId="4" borderId="10" xfId="0" applyNumberFormat="1" applyFont="1" applyFill="1" applyBorder="1" applyAlignment="1">
      <alignment horizontal="center" vertical="center" wrapText="1"/>
    </xf>
    <xf numFmtId="2" fontId="18" fillId="3" borderId="11" xfId="0" applyNumberFormat="1" applyFont="1" applyFill="1" applyBorder="1" applyAlignment="1">
      <alignment horizontal="center" vertical="center" wrapText="1"/>
    </xf>
    <xf numFmtId="2" fontId="18" fillId="0" borderId="0" xfId="0" applyNumberFormat="1" applyFont="1" applyAlignment="1">
      <alignment horizontal="center" vertical="center" wrapText="1"/>
    </xf>
    <xf numFmtId="0" fontId="30" fillId="0" borderId="2" xfId="1" quotePrefix="1" applyFont="1" applyBorder="1" applyAlignment="1">
      <alignment vertical="center"/>
    </xf>
    <xf numFmtId="49" fontId="18" fillId="11" borderId="11" xfId="0" applyNumberFormat="1" applyFont="1" applyFill="1" applyBorder="1" applyAlignment="1">
      <alignment horizontal="left" vertical="center" wrapText="1"/>
    </xf>
    <xf numFmtId="1" fontId="32" fillId="9" borderId="15" xfId="0" applyNumberFormat="1" applyFont="1" applyFill="1" applyBorder="1" applyAlignment="1">
      <alignment horizontal="center" vertical="center"/>
    </xf>
    <xf numFmtId="49" fontId="32" fillId="9" borderId="2" xfId="0" applyNumberFormat="1" applyFont="1" applyFill="1" applyBorder="1" applyAlignment="1">
      <alignment horizontal="left" vertical="center"/>
    </xf>
    <xf numFmtId="49" fontId="32" fillId="9" borderId="2" xfId="0" applyNumberFormat="1" applyFont="1" applyFill="1" applyBorder="1" applyAlignment="1">
      <alignment horizontal="center" vertical="center"/>
    </xf>
    <xf numFmtId="0" fontId="18" fillId="11" borderId="10" xfId="0" applyFont="1" applyFill="1" applyBorder="1" applyAlignment="1">
      <alignment horizontal="left" vertical="center" wrapText="1"/>
    </xf>
    <xf numFmtId="2" fontId="30" fillId="0" borderId="0" xfId="0" applyNumberFormat="1" applyFont="1" applyAlignment="1">
      <alignment vertical="center"/>
    </xf>
    <xf numFmtId="2" fontId="26" fillId="0" borderId="0" xfId="0" applyNumberFormat="1" applyFont="1" applyAlignment="1">
      <alignment horizontal="center" vertical="center"/>
    </xf>
    <xf numFmtId="2" fontId="26" fillId="0" borderId="11" xfId="0" applyNumberFormat="1" applyFont="1" applyBorder="1" applyAlignment="1">
      <alignment vertical="center"/>
    </xf>
    <xf numFmtId="1" fontId="18" fillId="8" borderId="10" xfId="0" applyNumberFormat="1" applyFont="1" applyFill="1" applyBorder="1" applyAlignment="1">
      <alignment horizontal="center" vertical="center" wrapText="1"/>
    </xf>
    <xf numFmtId="1" fontId="18" fillId="0" borderId="2" xfId="0" applyNumberFormat="1" applyFont="1" applyBorder="1" applyAlignment="1">
      <alignment horizontal="center" vertical="center" wrapText="1"/>
    </xf>
    <xf numFmtId="1" fontId="22" fillId="9" borderId="10" xfId="0" applyNumberFormat="1" applyFont="1" applyFill="1" applyBorder="1" applyAlignment="1">
      <alignment horizontal="center" vertical="center"/>
    </xf>
    <xf numFmtId="49" fontId="22" fillId="9" borderId="11" xfId="0" applyNumberFormat="1" applyFont="1" applyFill="1" applyBorder="1" applyAlignment="1">
      <alignment horizontal="left" vertical="center"/>
    </xf>
    <xf numFmtId="2" fontId="3" fillId="2" borderId="11" xfId="0" applyNumberFormat="1" applyFont="1" applyFill="1" applyBorder="1" applyAlignment="1">
      <alignment vertical="center"/>
    </xf>
    <xf numFmtId="2" fontId="17" fillId="5" borderId="3" xfId="0" applyNumberFormat="1" applyFont="1" applyFill="1" applyBorder="1" applyAlignment="1">
      <alignment horizontal="center" vertical="center" wrapText="1"/>
    </xf>
    <xf numFmtId="1" fontId="18" fillId="3" borderId="3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left" vertical="center" wrapText="1"/>
    </xf>
    <xf numFmtId="2" fontId="18" fillId="8" borderId="5" xfId="0" applyNumberFormat="1" applyFont="1" applyFill="1" applyBorder="1" applyAlignment="1">
      <alignment horizontal="center" vertical="center" wrapText="1"/>
    </xf>
    <xf numFmtId="2" fontId="18" fillId="7" borderId="5" xfId="0" applyNumberFormat="1" applyFont="1" applyFill="1" applyBorder="1" applyAlignment="1">
      <alignment horizontal="center" vertical="center" wrapText="1"/>
    </xf>
    <xf numFmtId="2" fontId="18" fillId="8" borderId="8" xfId="0" applyNumberFormat="1" applyFont="1" applyFill="1" applyBorder="1" applyAlignment="1">
      <alignment horizontal="center" vertical="center" wrapText="1"/>
    </xf>
    <xf numFmtId="0" fontId="30" fillId="3" borderId="2" xfId="1" quotePrefix="1" applyFont="1" applyFill="1" applyBorder="1" applyAlignment="1">
      <alignment horizontal="left" vertical="center"/>
    </xf>
    <xf numFmtId="0" fontId="30" fillId="0" borderId="2" xfId="1" quotePrefix="1" applyFont="1" applyBorder="1" applyAlignment="1">
      <alignment horizontal="left" vertical="center" wrapText="1"/>
    </xf>
    <xf numFmtId="2" fontId="18" fillId="3" borderId="7" xfId="0" applyNumberFormat="1" applyFont="1" applyFill="1" applyBorder="1" applyAlignment="1">
      <alignment horizontal="center" vertical="center" wrapText="1"/>
    </xf>
    <xf numFmtId="1" fontId="8" fillId="3" borderId="0" xfId="0" applyNumberFormat="1" applyFont="1" applyFill="1" applyAlignment="1">
      <alignment horizontal="center" vertical="center" wrapText="1"/>
    </xf>
    <xf numFmtId="2" fontId="24" fillId="3" borderId="11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1" fontId="20" fillId="8" borderId="5" xfId="0" applyNumberFormat="1" applyFont="1" applyFill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1" fontId="20" fillId="0" borderId="2" xfId="0" applyNumberFormat="1" applyFont="1" applyBorder="1" applyAlignment="1">
      <alignment horizontal="center" wrapText="1"/>
    </xf>
    <xf numFmtId="1" fontId="20" fillId="0" borderId="2" xfId="0" applyNumberFormat="1" applyFont="1" applyBorder="1" applyAlignment="1">
      <alignment horizontal="center" vertical="center" wrapText="1"/>
    </xf>
    <xf numFmtId="49" fontId="23" fillId="9" borderId="11" xfId="0" applyNumberFormat="1" applyFont="1" applyFill="1" applyBorder="1" applyAlignment="1">
      <alignment horizontal="center" vertical="center"/>
    </xf>
    <xf numFmtId="0" fontId="27" fillId="0" borderId="2" xfId="1" quotePrefix="1" applyFont="1" applyBorder="1" applyAlignment="1">
      <alignment horizontal="left" vertical="center"/>
    </xf>
    <xf numFmtId="1" fontId="30" fillId="0" borderId="2" xfId="0" applyNumberFormat="1" applyFont="1" applyBorder="1" applyAlignment="1">
      <alignment horizontal="center" wrapText="1"/>
    </xf>
    <xf numFmtId="1" fontId="26" fillId="0" borderId="2" xfId="0" applyNumberFormat="1" applyFont="1" applyBorder="1" applyAlignment="1">
      <alignment horizontal="center" vertical="center"/>
    </xf>
    <xf numFmtId="2" fontId="11" fillId="0" borderId="0" xfId="0" applyNumberFormat="1" applyFont="1" applyAlignment="1">
      <alignment vertical="center"/>
    </xf>
    <xf numFmtId="14" fontId="9" fillId="4" borderId="0" xfId="0" applyNumberFormat="1" applyFont="1" applyFill="1" applyAlignment="1">
      <alignment horizontal="center" vertical="center"/>
    </xf>
    <xf numFmtId="49" fontId="21" fillId="9" borderId="9" xfId="0" applyNumberFormat="1" applyFont="1" applyFill="1" applyBorder="1" applyAlignment="1">
      <alignment horizontal="left" vertical="center"/>
    </xf>
    <xf numFmtId="1" fontId="34" fillId="9" borderId="10" xfId="0" applyNumberFormat="1" applyFont="1" applyFill="1" applyBorder="1" applyAlignment="1">
      <alignment horizontal="center" vertical="center" wrapText="1"/>
    </xf>
    <xf numFmtId="1" fontId="18" fillId="0" borderId="11" xfId="0" applyNumberFormat="1" applyFont="1" applyBorder="1" applyAlignment="1">
      <alignment horizontal="center" vertical="center" wrapText="1"/>
    </xf>
    <xf numFmtId="0" fontId="30" fillId="0" borderId="0" xfId="1" quotePrefix="1" applyFont="1" applyAlignment="1">
      <alignment vertical="center"/>
    </xf>
    <xf numFmtId="1" fontId="38" fillId="11" borderId="0" xfId="0" applyNumberFormat="1" applyFont="1" applyFill="1" applyAlignment="1">
      <alignment horizontal="center" vertical="center"/>
    </xf>
    <xf numFmtId="1" fontId="39" fillId="11" borderId="0" xfId="0" applyNumberFormat="1" applyFont="1" applyFill="1" applyAlignment="1">
      <alignment horizontal="center" vertical="center"/>
    </xf>
    <xf numFmtId="2" fontId="37" fillId="9" borderId="0" xfId="0" applyNumberFormat="1" applyFont="1" applyFill="1" applyAlignment="1">
      <alignment vertical="center"/>
    </xf>
    <xf numFmtId="0" fontId="18" fillId="11" borderId="2" xfId="0" applyFont="1" applyFill="1" applyBorder="1" applyAlignment="1">
      <alignment horizontal="left" vertical="center" wrapText="1"/>
    </xf>
    <xf numFmtId="2" fontId="33" fillId="15" borderId="2" xfId="0" applyNumberFormat="1" applyFont="1" applyFill="1" applyBorder="1" applyAlignment="1">
      <alignment horizontal="left" vertical="center"/>
    </xf>
    <xf numFmtId="2" fontId="40" fillId="0" borderId="0" xfId="0" applyNumberFormat="1" applyFont="1" applyAlignment="1">
      <alignment vertical="center"/>
    </xf>
    <xf numFmtId="1" fontId="4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2" fontId="42" fillId="0" borderId="0" xfId="0" applyNumberFormat="1" applyFont="1" applyAlignment="1">
      <alignment horizontal="center" vertical="center"/>
    </xf>
    <xf numFmtId="1" fontId="40" fillId="0" borderId="0" xfId="0" applyNumberFormat="1" applyFont="1" applyAlignment="1">
      <alignment horizontal="center" vertical="center"/>
    </xf>
    <xf numFmtId="2" fontId="40" fillId="0" borderId="0" xfId="0" applyNumberFormat="1" applyFont="1" applyAlignment="1">
      <alignment horizontal="center" vertical="center"/>
    </xf>
    <xf numFmtId="2" fontId="42" fillId="0" borderId="0" xfId="0" applyNumberFormat="1" applyFont="1" applyAlignment="1">
      <alignment vertical="center"/>
    </xf>
    <xf numFmtId="2" fontId="48" fillId="0" borderId="0" xfId="0" applyNumberFormat="1" applyFont="1" applyAlignment="1">
      <alignment vertical="center"/>
    </xf>
    <xf numFmtId="2" fontId="48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 wrapText="1"/>
    </xf>
    <xf numFmtId="49" fontId="21" fillId="9" borderId="17" xfId="0" applyNumberFormat="1" applyFont="1" applyFill="1" applyBorder="1" applyAlignment="1">
      <alignment horizontal="left" vertical="center"/>
    </xf>
    <xf numFmtId="1" fontId="36" fillId="3" borderId="0" xfId="0" applyNumberFormat="1" applyFont="1" applyFill="1" applyAlignment="1">
      <alignment horizontal="center" vertical="center"/>
    </xf>
    <xf numFmtId="2" fontId="41" fillId="11" borderId="0" xfId="0" applyNumberFormat="1" applyFont="1" applyFill="1" applyAlignment="1">
      <alignment vertical="center"/>
    </xf>
    <xf numFmtId="1" fontId="41" fillId="11" borderId="0" xfId="0" applyNumberFormat="1" applyFont="1" applyFill="1" applyAlignment="1">
      <alignment horizontal="center" vertical="center"/>
    </xf>
    <xf numFmtId="2" fontId="44" fillId="11" borderId="0" xfId="0" applyNumberFormat="1" applyFont="1" applyFill="1" applyAlignment="1">
      <alignment vertical="center"/>
    </xf>
    <xf numFmtId="0" fontId="30" fillId="11" borderId="0" xfId="0" applyFont="1" applyFill="1" applyAlignment="1">
      <alignment horizontal="left" vertical="center"/>
    </xf>
    <xf numFmtId="0" fontId="42" fillId="11" borderId="0" xfId="0" applyFont="1" applyFill="1" applyAlignment="1">
      <alignment horizontal="left" vertical="center"/>
    </xf>
    <xf numFmtId="1" fontId="18" fillId="2" borderId="5" xfId="0" applyNumberFormat="1" applyFont="1" applyFill="1" applyBorder="1" applyAlignment="1">
      <alignment horizontal="center" vertical="center" wrapText="1"/>
    </xf>
    <xf numFmtId="1" fontId="18" fillId="2" borderId="11" xfId="0" applyNumberFormat="1" applyFont="1" applyFill="1" applyBorder="1" applyAlignment="1">
      <alignment horizontal="center" vertical="center" wrapText="1"/>
    </xf>
    <xf numFmtId="1" fontId="18" fillId="2" borderId="14" xfId="0" applyNumberFormat="1" applyFont="1" applyFill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/>
    </xf>
    <xf numFmtId="2" fontId="19" fillId="7" borderId="6" xfId="0" applyNumberFormat="1" applyFont="1" applyFill="1" applyBorder="1" applyAlignment="1">
      <alignment horizontal="center" vertical="center" wrapText="1"/>
    </xf>
    <xf numFmtId="1" fontId="10" fillId="11" borderId="0" xfId="0" applyNumberFormat="1" applyFont="1" applyFill="1" applyAlignment="1">
      <alignment horizontal="center" vertical="center"/>
    </xf>
    <xf numFmtId="0" fontId="10" fillId="11" borderId="0" xfId="0" applyFont="1" applyFill="1" applyAlignment="1">
      <alignment horizontal="left" vertical="center"/>
    </xf>
    <xf numFmtId="49" fontId="41" fillId="11" borderId="0" xfId="0" applyNumberFormat="1" applyFont="1" applyFill="1" applyAlignment="1">
      <alignment vertical="center"/>
    </xf>
    <xf numFmtId="1" fontId="42" fillId="11" borderId="0" xfId="0" applyNumberFormat="1" applyFont="1" applyFill="1" applyAlignment="1">
      <alignment horizontal="center" vertical="center"/>
    </xf>
    <xf numFmtId="1" fontId="50" fillId="11" borderId="0" xfId="0" applyNumberFormat="1" applyFont="1" applyFill="1" applyAlignment="1">
      <alignment horizontal="center" vertical="center"/>
    </xf>
    <xf numFmtId="0" fontId="50" fillId="11" borderId="0" xfId="0" applyFont="1" applyFill="1" applyAlignment="1">
      <alignment horizontal="left" vertical="center"/>
    </xf>
    <xf numFmtId="1" fontId="10" fillId="9" borderId="0" xfId="0" applyNumberFormat="1" applyFont="1" applyFill="1" applyAlignment="1">
      <alignment horizontal="center" vertical="center"/>
    </xf>
    <xf numFmtId="0" fontId="10" fillId="9" borderId="0" xfId="0" applyFont="1" applyFill="1" applyAlignment="1">
      <alignment horizontal="left" vertical="center"/>
    </xf>
    <xf numFmtId="2" fontId="49" fillId="3" borderId="0" xfId="2" applyNumberFormat="1" applyFont="1" applyFill="1" applyAlignment="1">
      <alignment vertical="center"/>
    </xf>
    <xf numFmtId="49" fontId="41" fillId="0" borderId="0" xfId="0" applyNumberFormat="1" applyFont="1" applyAlignment="1">
      <alignment vertical="center"/>
    </xf>
    <xf numFmtId="2" fontId="45" fillId="3" borderId="0" xfId="0" applyNumberFormat="1" applyFont="1" applyFill="1" applyAlignment="1">
      <alignment vertical="center"/>
    </xf>
    <xf numFmtId="1" fontId="13" fillId="0" borderId="11" xfId="0" applyNumberFormat="1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2" fontId="18" fillId="13" borderId="11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Alignment="1">
      <alignment vertical="center"/>
    </xf>
    <xf numFmtId="164" fontId="51" fillId="0" borderId="0" xfId="3" applyNumberFormat="1" applyAlignment="1">
      <alignment horizontal="right" vertical="top"/>
    </xf>
    <xf numFmtId="2" fontId="51" fillId="0" borderId="0" xfId="3" applyNumberFormat="1" applyAlignment="1">
      <alignment horizontal="right" vertical="top"/>
    </xf>
    <xf numFmtId="1" fontId="20" fillId="0" borderId="11" xfId="0" applyNumberFormat="1" applyFont="1" applyBorder="1" applyAlignment="1">
      <alignment horizontal="center" vertical="center" wrapText="1"/>
    </xf>
    <xf numFmtId="1" fontId="18" fillId="2" borderId="2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 wrapText="1"/>
    </xf>
    <xf numFmtId="2" fontId="29" fillId="7" borderId="11" xfId="0" applyNumberFormat="1" applyFont="1" applyFill="1" applyBorder="1" applyAlignment="1">
      <alignment horizontal="center" vertical="center" wrapText="1"/>
    </xf>
    <xf numFmtId="2" fontId="29" fillId="3" borderId="11" xfId="0" applyNumberFormat="1" applyFont="1" applyFill="1" applyBorder="1" applyAlignment="1">
      <alignment horizontal="center" vertical="center" shrinkToFit="1"/>
    </xf>
    <xf numFmtId="1" fontId="41" fillId="11" borderId="16" xfId="0" applyNumberFormat="1" applyFont="1" applyFill="1" applyBorder="1" applyAlignment="1">
      <alignment horizontal="center" vertical="center"/>
    </xf>
    <xf numFmtId="1" fontId="41" fillId="11" borderId="8" xfId="0" applyNumberFormat="1" applyFont="1" applyFill="1" applyBorder="1" applyAlignment="1">
      <alignment horizontal="center" vertical="center"/>
    </xf>
    <xf numFmtId="0" fontId="31" fillId="14" borderId="2" xfId="1" quotePrefix="1" applyFont="1" applyFill="1" applyBorder="1" applyAlignment="1">
      <alignment horizontal="left" vertical="center"/>
    </xf>
    <xf numFmtId="0" fontId="31" fillId="0" borderId="2" xfId="1" quotePrefix="1" applyFont="1" applyBorder="1" applyAlignment="1">
      <alignment vertical="center"/>
    </xf>
    <xf numFmtId="1" fontId="18" fillId="11" borderId="10" xfId="0" applyNumberFormat="1" applyFont="1" applyFill="1" applyBorder="1" applyAlignment="1">
      <alignment horizontal="center" vertical="center" wrapText="1"/>
    </xf>
    <xf numFmtId="2" fontId="0" fillId="2" borderId="13" xfId="0" applyNumberFormat="1" applyFill="1" applyBorder="1" applyAlignment="1">
      <alignment horizontal="center" vertical="center"/>
    </xf>
    <xf numFmtId="1" fontId="18" fillId="3" borderId="10" xfId="0" applyNumberFormat="1" applyFont="1" applyFill="1" applyBorder="1" applyAlignment="1">
      <alignment horizontal="center" vertical="center" wrapText="1"/>
    </xf>
    <xf numFmtId="2" fontId="29" fillId="3" borderId="11" xfId="0" applyNumberFormat="1" applyFont="1" applyFill="1" applyBorder="1" applyAlignment="1">
      <alignment horizontal="center" vertical="center" wrapText="1"/>
    </xf>
    <xf numFmtId="1" fontId="18" fillId="6" borderId="4" xfId="0" applyNumberFormat="1" applyFont="1" applyFill="1" applyBorder="1" applyAlignment="1">
      <alignment horizontal="center" vertical="center" wrapText="1"/>
    </xf>
    <xf numFmtId="1" fontId="18" fillId="7" borderId="10" xfId="0" applyNumberFormat="1" applyFont="1" applyFill="1" applyBorder="1" applyAlignment="1">
      <alignment horizontal="left" vertical="center" wrapText="1"/>
    </xf>
    <xf numFmtId="2" fontId="29" fillId="9" borderId="11" xfId="0" applyNumberFormat="1" applyFont="1" applyFill="1" applyBorder="1" applyAlignment="1">
      <alignment horizontal="center" vertical="center" wrapText="1"/>
    </xf>
    <xf numFmtId="1" fontId="18" fillId="3" borderId="2" xfId="0" applyNumberFormat="1" applyFont="1" applyFill="1" applyBorder="1" applyAlignment="1">
      <alignment horizontal="center" vertical="center" wrapText="1"/>
    </xf>
    <xf numFmtId="0" fontId="27" fillId="8" borderId="2" xfId="1" quotePrefix="1" applyFont="1" applyFill="1" applyBorder="1" applyAlignment="1">
      <alignment horizontal="left" vertical="center"/>
    </xf>
    <xf numFmtId="1" fontId="18" fillId="8" borderId="2" xfId="0" applyNumberFormat="1" applyFont="1" applyFill="1" applyBorder="1" applyAlignment="1">
      <alignment horizontal="center" vertical="center" wrapText="1"/>
    </xf>
    <xf numFmtId="0" fontId="30" fillId="8" borderId="2" xfId="1" quotePrefix="1" applyFont="1" applyFill="1" applyBorder="1" applyAlignment="1">
      <alignment horizontal="left" vertical="center"/>
    </xf>
    <xf numFmtId="0" fontId="31" fillId="8" borderId="2" xfId="1" quotePrefix="1" applyFont="1" applyFill="1" applyBorder="1" applyAlignment="1">
      <alignment horizontal="left" vertical="center"/>
    </xf>
    <xf numFmtId="0" fontId="31" fillId="8" borderId="2" xfId="1" quotePrefix="1" applyFont="1" applyFill="1" applyBorder="1" applyAlignment="1">
      <alignment vertical="center"/>
    </xf>
    <xf numFmtId="1" fontId="32" fillId="0" borderId="2" xfId="0" applyNumberFormat="1" applyFont="1" applyBorder="1" applyAlignment="1">
      <alignment horizontal="center" vertical="center"/>
    </xf>
    <xf numFmtId="49" fontId="32" fillId="0" borderId="2" xfId="0" applyNumberFormat="1" applyFont="1" applyBorder="1" applyAlignment="1">
      <alignment horizontal="left" vertical="center"/>
    </xf>
    <xf numFmtId="49" fontId="32" fillId="0" borderId="2" xfId="0" applyNumberFormat="1" applyFont="1" applyBorder="1" applyAlignment="1">
      <alignment horizontal="center" vertical="center"/>
    </xf>
    <xf numFmtId="1" fontId="18" fillId="0" borderId="10" xfId="0" applyNumberFormat="1" applyFont="1" applyBorder="1" applyAlignment="1">
      <alignment horizontal="left" vertical="center" wrapText="1"/>
    </xf>
    <xf numFmtId="1" fontId="18" fillId="0" borderId="12" xfId="0" applyNumberFormat="1" applyFont="1" applyBorder="1" applyAlignment="1">
      <alignment horizontal="center" vertical="center" wrapText="1"/>
    </xf>
    <xf numFmtId="1" fontId="18" fillId="8" borderId="18" xfId="0" applyNumberFormat="1" applyFont="1" applyFill="1" applyBorder="1" applyAlignment="1">
      <alignment horizontal="center" vertical="center" wrapText="1"/>
    </xf>
    <xf numFmtId="2" fontId="28" fillId="3" borderId="13" xfId="0" applyNumberFormat="1" applyFont="1" applyFill="1" applyBorder="1" applyAlignment="1">
      <alignment horizontal="center" vertical="center" wrapText="1"/>
    </xf>
    <xf numFmtId="0" fontId="30" fillId="16" borderId="2" xfId="1" quotePrefix="1" applyFont="1" applyFill="1" applyBorder="1" applyAlignment="1">
      <alignment vertical="center" wrapText="1"/>
    </xf>
    <xf numFmtId="0" fontId="30" fillId="16" borderId="2" xfId="1" quotePrefix="1" applyFont="1" applyFill="1" applyBorder="1" applyAlignment="1">
      <alignment vertical="center"/>
    </xf>
    <xf numFmtId="1" fontId="18" fillId="2" borderId="10" xfId="0" applyNumberFormat="1" applyFont="1" applyFill="1" applyBorder="1" applyAlignment="1">
      <alignment horizontal="center" vertical="center" wrapText="1"/>
    </xf>
    <xf numFmtId="1" fontId="28" fillId="10" borderId="10" xfId="0" applyNumberFormat="1" applyFont="1" applyFill="1" applyBorder="1" applyAlignment="1">
      <alignment horizontal="center" vertical="center" wrapText="1"/>
    </xf>
    <xf numFmtId="0" fontId="31" fillId="0" borderId="2" xfId="1" quotePrefix="1" applyFont="1" applyBorder="1" applyAlignment="1">
      <alignment horizontal="left" vertical="center"/>
    </xf>
    <xf numFmtId="1" fontId="18" fillId="7" borderId="10" xfId="0" applyNumberFormat="1" applyFont="1" applyFill="1" applyBorder="1" applyAlignment="1">
      <alignment horizontal="center" vertical="center" wrapText="1"/>
    </xf>
    <xf numFmtId="2" fontId="46" fillId="11" borderId="0" xfId="0" applyNumberFormat="1" applyFont="1" applyFill="1" applyAlignment="1">
      <alignment vertical="center"/>
    </xf>
    <xf numFmtId="2" fontId="43" fillId="17" borderId="13" xfId="0" applyNumberFormat="1" applyFont="1" applyFill="1" applyBorder="1" applyAlignment="1">
      <alignment vertical="center"/>
    </xf>
    <xf numFmtId="0" fontId="31" fillId="11" borderId="2" xfId="1" quotePrefix="1" applyFont="1" applyFill="1" applyBorder="1" applyAlignment="1">
      <alignment horizontal="left" vertical="center"/>
    </xf>
    <xf numFmtId="0" fontId="30" fillId="8" borderId="0" xfId="1" quotePrefix="1" applyFont="1" applyFill="1" applyAlignment="1">
      <alignment vertical="center"/>
    </xf>
    <xf numFmtId="0" fontId="30" fillId="8" borderId="2" xfId="1" quotePrefix="1" applyFont="1" applyFill="1" applyBorder="1" applyAlignment="1">
      <alignment vertical="center"/>
    </xf>
    <xf numFmtId="1" fontId="18" fillId="8" borderId="15" xfId="0" applyNumberFormat="1" applyFont="1" applyFill="1" applyBorder="1" applyAlignment="1">
      <alignment horizontal="center" vertical="center" wrapText="1"/>
    </xf>
    <xf numFmtId="0" fontId="30" fillId="8" borderId="2" xfId="1" quotePrefix="1" applyFont="1" applyFill="1" applyBorder="1" applyAlignment="1">
      <alignment vertical="center" wrapText="1"/>
    </xf>
    <xf numFmtId="2" fontId="0" fillId="2" borderId="0" xfId="0" applyNumberFormat="1" applyFill="1" applyAlignment="1">
      <alignment vertical="center"/>
    </xf>
    <xf numFmtId="1" fontId="5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2" fontId="6" fillId="2" borderId="0" xfId="0" applyNumberFormat="1" applyFont="1" applyFill="1" applyAlignment="1">
      <alignment horizontal="left" vertical="center"/>
    </xf>
    <xf numFmtId="2" fontId="6" fillId="2" borderId="0" xfId="0" applyNumberFormat="1" applyFont="1" applyFill="1" applyAlignment="1">
      <alignment vertical="center"/>
    </xf>
    <xf numFmtId="2" fontId="4" fillId="2" borderId="0" xfId="0" applyNumberFormat="1" applyFont="1" applyFill="1" applyAlignment="1">
      <alignment horizontal="left" vertical="center" indent="1"/>
    </xf>
  </cellXfs>
  <cellStyles count="38">
    <cellStyle name="S0" xfId="8" xr:uid="{DCA15537-9D53-48AD-9CC1-46502CDE3176}"/>
    <cellStyle name="S0 2" xfId="22" xr:uid="{99C52B67-38A7-4C3A-8E7A-F1C3CF45A7FE}"/>
    <cellStyle name="S1" xfId="6" xr:uid="{9C450932-E7CD-4001-916D-22B36B0E090A}"/>
    <cellStyle name="S1 2" xfId="23" xr:uid="{00333C84-59E0-400B-9ECF-71B3490F25C1}"/>
    <cellStyle name="S10" xfId="16" xr:uid="{4A302CA2-F7B6-4DA3-901A-7E34C6008E59}"/>
    <cellStyle name="S10 2" xfId="24" xr:uid="{BD3FF8C8-D378-4248-8944-2E617BEFF6FB}"/>
    <cellStyle name="S11" xfId="18" xr:uid="{2C9E2020-9496-4C53-B4A0-8F9C2709F694}"/>
    <cellStyle name="S11 2" xfId="25" xr:uid="{DA435C14-D10D-4D96-A0D6-D35A0239F2CB}"/>
    <cellStyle name="S12" xfId="19" xr:uid="{0D0D8B84-E984-48BC-BCD0-DF26C871CE59}"/>
    <cellStyle name="S12 2" xfId="26" xr:uid="{ED9EC4F9-777A-4EB1-8B59-7C340B754B8A}"/>
    <cellStyle name="S13" xfId="17" xr:uid="{97B78E9D-18F0-4C33-9ECE-78DC920A3247}"/>
    <cellStyle name="S13 2" xfId="27" xr:uid="{9BCBD7EB-F066-4AED-BE86-9BDDF265AC33}"/>
    <cellStyle name="S14" xfId="28" xr:uid="{F6963088-01DC-48B7-B58C-3FB3721738E1}"/>
    <cellStyle name="S15" xfId="29" xr:uid="{8AEA046D-5416-4EE6-A028-D936C2166313}"/>
    <cellStyle name="S2" xfId="7" xr:uid="{E9243380-E16C-4176-A265-7250E10CAF04}"/>
    <cellStyle name="S2 2" xfId="30" xr:uid="{267F9F40-775A-4351-BED2-0158855C288A}"/>
    <cellStyle name="S3" xfId="9" xr:uid="{06C893F5-277B-4C7B-B8B1-BBB6345C48F5}"/>
    <cellStyle name="S3 2" xfId="31" xr:uid="{BED9C92B-C3BE-4908-B215-DE23E093C639}"/>
    <cellStyle name="S4" xfId="10" xr:uid="{714FA2C4-ECAA-4EA1-B725-9AEEEE42DFE1}"/>
    <cellStyle name="S4 2" xfId="32" xr:uid="{A94013B0-E906-4EB8-9932-954726CA96C4}"/>
    <cellStyle name="S5" xfId="11" xr:uid="{12E59DCD-6534-41A8-BC98-6A1EF39DE629}"/>
    <cellStyle name="S5 2" xfId="33" xr:uid="{CEE22A03-5ADC-48A1-90E4-82BDFEEFEEE8}"/>
    <cellStyle name="S6" xfId="12" xr:uid="{DA76E4AC-CC73-412A-AAAA-487968606797}"/>
    <cellStyle name="S6 2" xfId="34" xr:uid="{010875D0-B6F0-4196-8D4D-EB14E9988949}"/>
    <cellStyle name="S7" xfId="13" xr:uid="{E8794075-FB03-4EFD-A939-89E72AF3C216}"/>
    <cellStyle name="S7 2" xfId="35" xr:uid="{641E9030-40FA-4CED-B844-57B9B5871215}"/>
    <cellStyle name="S8" xfId="14" xr:uid="{A6C88785-F6E0-4F06-B787-A8E93141C2EB}"/>
    <cellStyle name="S8 2" xfId="36" xr:uid="{64E087EB-E568-41D7-8DE5-FBFAEE58FB63}"/>
    <cellStyle name="S9" xfId="15" xr:uid="{9E90FCBA-B71D-4F23-BC6F-39175A69E6FE}"/>
    <cellStyle name="S9 2" xfId="37" xr:uid="{E4E88003-B32A-42F9-8CF9-6C3EDD49B6F1}"/>
    <cellStyle name="Гиперссылка" xfId="2" builtinId="8"/>
    <cellStyle name="Обычный" xfId="0" builtinId="0"/>
    <cellStyle name="Обычный 2" xfId="20" xr:uid="{5C33E271-15AA-46A5-B351-64B2D8D9FA2B}"/>
    <cellStyle name="Обычный 285 2" xfId="1" xr:uid="{7809B62C-A63F-4ED7-97BA-DC6A77CF158F}"/>
    <cellStyle name="Обычный 3" xfId="21" xr:uid="{DEB365BE-8CC9-4886-B221-7A6D97A6283A}"/>
    <cellStyle name="Обычный_ИП без ндс" xfId="3" xr:uid="{C0B63DD6-C7AF-4171-8DA9-79D8901C4005}"/>
    <cellStyle name="Стиль_цен" xfId="5" xr:uid="{38947252-127B-42AB-B81E-D27E7583AA8B}"/>
    <cellStyle name="Финансовый 2" xfId="4" xr:uid="{0F25D9C9-ECA1-4887-AE12-7548A5685B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azhigalki-optom.b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7E255-CDB8-4C2B-BC9A-E2E8982BFC54}">
  <sheetPr filterMode="1"/>
  <dimension ref="A1:N186"/>
  <sheetViews>
    <sheetView tabSelected="1" zoomScale="60" zoomScaleNormal="60" workbookViewId="0">
      <selection activeCell="C18" sqref="C18"/>
    </sheetView>
  </sheetViews>
  <sheetFormatPr defaultColWidth="67.77734375" defaultRowHeight="14.4" x14ac:dyDescent="0.3"/>
  <cols>
    <col min="1" max="1" width="6.5546875" style="7" customWidth="1"/>
    <col min="2" max="2" width="93.21875" style="2" customWidth="1"/>
    <col min="3" max="3" width="18" style="3" customWidth="1"/>
    <col min="4" max="4" width="16.44140625" style="3" customWidth="1"/>
    <col min="5" max="5" width="15.21875" style="4" customWidth="1"/>
    <col min="6" max="6" width="8" style="3" customWidth="1"/>
    <col min="7" max="7" width="14.5546875" style="5" customWidth="1"/>
    <col min="8" max="8" width="8.77734375" style="5" customWidth="1"/>
    <col min="9" max="10" width="14.44140625" style="5" customWidth="1"/>
    <col min="11" max="11" width="6.5546875" style="51" customWidth="1"/>
    <col min="12" max="12" width="8.6640625" style="6" customWidth="1"/>
    <col min="13" max="13" width="8.21875" style="6" customWidth="1"/>
    <col min="14" max="16384" width="67.77734375" style="7"/>
  </cols>
  <sheetData>
    <row r="1" spans="1:14" ht="30" x14ac:dyDescent="0.3">
      <c r="B1" s="158" t="s">
        <v>0</v>
      </c>
      <c r="C1" s="154"/>
      <c r="D1" s="155"/>
      <c r="E1" s="156"/>
      <c r="F1" s="157"/>
      <c r="G1" s="157"/>
      <c r="H1" s="153"/>
      <c r="I1" s="153"/>
      <c r="J1" s="153"/>
      <c r="K1" s="153"/>
      <c r="L1" s="153"/>
      <c r="M1" s="153"/>
    </row>
    <row r="2" spans="1:14" ht="46.8" x14ac:dyDescent="0.3">
      <c r="B2" s="81" t="s">
        <v>1</v>
      </c>
      <c r="C2" s="49" t="s">
        <v>2</v>
      </c>
      <c r="D2" s="9"/>
      <c r="E2" s="10"/>
      <c r="F2" s="9"/>
      <c r="G2" s="62">
        <v>46118</v>
      </c>
      <c r="H2" s="8"/>
      <c r="K2" s="52"/>
      <c r="L2" s="11"/>
      <c r="M2" s="11"/>
    </row>
    <row r="3" spans="1:14" s="61" customFormat="1" ht="66" customHeight="1" thickBot="1" x14ac:dyDescent="0.35">
      <c r="B3" s="1" t="s">
        <v>3</v>
      </c>
      <c r="C3" s="1"/>
      <c r="D3" s="1"/>
      <c r="E3" s="1"/>
      <c r="F3" s="92">
        <v>8</v>
      </c>
      <c r="G3" s="113">
        <v>0</v>
      </c>
      <c r="H3" s="108">
        <v>3.15</v>
      </c>
      <c r="I3" s="106">
        <v>10</v>
      </c>
      <c r="J3" s="106">
        <v>11</v>
      </c>
      <c r="K3" s="92">
        <v>5</v>
      </c>
      <c r="L3" s="92">
        <v>6</v>
      </c>
      <c r="M3" s="92">
        <v>7</v>
      </c>
    </row>
    <row r="4" spans="1:14" ht="94.2" thickBot="1" x14ac:dyDescent="0.35">
      <c r="B4" s="40" t="s">
        <v>4</v>
      </c>
      <c r="C4" s="41" t="s">
        <v>5</v>
      </c>
      <c r="D4" s="124" t="s">
        <v>6</v>
      </c>
      <c r="E4" s="42" t="s">
        <v>7</v>
      </c>
      <c r="F4" s="89" t="s">
        <v>8</v>
      </c>
      <c r="G4" s="93" t="s">
        <v>9</v>
      </c>
      <c r="H4" s="44" t="s">
        <v>10</v>
      </c>
      <c r="I4" s="48" t="s">
        <v>11</v>
      </c>
      <c r="J4" s="48" t="s">
        <v>12</v>
      </c>
      <c r="K4" s="53" t="s">
        <v>13</v>
      </c>
      <c r="L4" s="43" t="s">
        <v>14</v>
      </c>
      <c r="M4" s="45" t="s">
        <v>15</v>
      </c>
    </row>
    <row r="5" spans="1:14" ht="23.4" x14ac:dyDescent="0.3">
      <c r="B5" s="63" t="s">
        <v>16</v>
      </c>
      <c r="C5" s="37" t="s">
        <v>17</v>
      </c>
      <c r="D5" s="37"/>
      <c r="E5" s="38" t="s">
        <v>17</v>
      </c>
      <c r="F5" s="57"/>
      <c r="G5" s="50"/>
      <c r="H5" s="13"/>
      <c r="I5" s="105"/>
      <c r="J5" s="105"/>
      <c r="K5" s="54">
        <v>0</v>
      </c>
      <c r="L5" s="14"/>
      <c r="M5" s="39">
        <f>SUM(L6:L125)</f>
        <v>0</v>
      </c>
    </row>
    <row r="6" spans="1:14" s="22" customFormat="1" ht="19.2" hidden="1" customHeight="1" x14ac:dyDescent="0.3">
      <c r="B6" s="128" t="s">
        <v>160</v>
      </c>
      <c r="C6" s="35">
        <v>3086120600044</v>
      </c>
      <c r="D6" s="138" t="s">
        <v>161</v>
      </c>
      <c r="E6" s="17" t="s">
        <v>162</v>
      </c>
      <c r="F6" s="90">
        <v>50</v>
      </c>
      <c r="G6" s="114">
        <v>2.0699999999999998</v>
      </c>
      <c r="H6" s="65" t="s">
        <v>21</v>
      </c>
      <c r="I6" s="107">
        <f t="shared" ref="I6:I24" si="0">G6*1.4</f>
        <v>2.8979999999999997</v>
      </c>
      <c r="J6" s="107">
        <f>I6*1.2</f>
        <v>3.4775999999999994</v>
      </c>
      <c r="K6" s="59"/>
      <c r="L6" s="20">
        <f t="shared" ref="L6:L69" si="1">K6*G6</f>
        <v>0</v>
      </c>
      <c r="M6" s="21"/>
    </row>
    <row r="7" spans="1:14" s="22" customFormat="1" ht="21" hidden="1" x14ac:dyDescent="0.3">
      <c r="B7" s="128" t="s">
        <v>163</v>
      </c>
      <c r="C7" s="35">
        <v>3086120600020</v>
      </c>
      <c r="D7" s="138" t="s">
        <v>161</v>
      </c>
      <c r="E7" s="17" t="s">
        <v>162</v>
      </c>
      <c r="F7" s="90">
        <v>50</v>
      </c>
      <c r="G7" s="114">
        <v>2.8499999999999996</v>
      </c>
      <c r="H7" s="65" t="s">
        <v>21</v>
      </c>
      <c r="I7" s="107">
        <f t="shared" si="0"/>
        <v>3.9899999999999993</v>
      </c>
      <c r="J7" s="107">
        <f>I7*1.2</f>
        <v>4.7879999999999994</v>
      </c>
      <c r="K7" s="59"/>
      <c r="L7" s="20">
        <f t="shared" si="1"/>
        <v>0</v>
      </c>
      <c r="M7" s="21"/>
    </row>
    <row r="8" spans="1:14" s="22" customFormat="1" ht="21" hidden="1" x14ac:dyDescent="0.3">
      <c r="B8" s="128" t="s">
        <v>164</v>
      </c>
      <c r="C8" s="129">
        <v>3086123646278</v>
      </c>
      <c r="D8" s="138" t="s">
        <v>161</v>
      </c>
      <c r="E8" s="70" t="s">
        <v>37</v>
      </c>
      <c r="F8" s="112">
        <v>1</v>
      </c>
      <c r="G8" s="114">
        <v>6.2850000000000001</v>
      </c>
      <c r="H8" s="65" t="s">
        <v>21</v>
      </c>
      <c r="I8" s="107">
        <f t="shared" si="0"/>
        <v>8.7989999999999995</v>
      </c>
      <c r="J8" s="107">
        <f>I8*1.2</f>
        <v>10.5588</v>
      </c>
      <c r="K8" s="55"/>
      <c r="L8" s="20">
        <f>K8*G8</f>
        <v>0</v>
      </c>
      <c r="M8" s="21"/>
    </row>
    <row r="9" spans="1:14" s="22" customFormat="1" ht="31.8" thickBot="1" x14ac:dyDescent="0.35">
      <c r="B9" s="58" t="s">
        <v>18</v>
      </c>
      <c r="C9" s="16">
        <v>8710732217127</v>
      </c>
      <c r="D9" s="143" t="s">
        <v>19</v>
      </c>
      <c r="E9" s="17" t="s">
        <v>20</v>
      </c>
      <c r="F9" s="18">
        <v>50</v>
      </c>
      <c r="G9" s="19">
        <v>2.2175999999999996</v>
      </c>
      <c r="H9" s="65" t="s">
        <v>21</v>
      </c>
      <c r="I9" s="107">
        <f>G9*1.4</f>
        <v>3.1046399999999994</v>
      </c>
      <c r="J9" s="107">
        <f>I9*1.2</f>
        <v>3.7255679999999991</v>
      </c>
      <c r="K9" s="55"/>
      <c r="L9" s="20">
        <f>K9*G9</f>
        <v>0</v>
      </c>
      <c r="M9" s="21"/>
    </row>
    <row r="10" spans="1:14" s="22" customFormat="1" ht="31.8" thickBot="1" x14ac:dyDescent="0.35">
      <c r="B10" s="125" t="s">
        <v>22</v>
      </c>
      <c r="C10" s="137">
        <v>6939195100025</v>
      </c>
      <c r="D10" s="139" t="s">
        <v>23</v>
      </c>
      <c r="E10" s="31" t="s">
        <v>24</v>
      </c>
      <c r="F10" s="91">
        <v>50</v>
      </c>
      <c r="G10" s="114">
        <v>0.43268399999999996</v>
      </c>
      <c r="H10" s="65" t="s">
        <v>21</v>
      </c>
      <c r="I10" s="107">
        <f t="shared" si="0"/>
        <v>0.6057575999999999</v>
      </c>
      <c r="J10" s="107">
        <f>I10*1.2</f>
        <v>0.72690911999999985</v>
      </c>
      <c r="K10" s="60"/>
      <c r="L10" s="20">
        <f t="shared" si="1"/>
        <v>0</v>
      </c>
      <c r="M10" s="21"/>
    </row>
    <row r="11" spans="1:14" s="22" customFormat="1" ht="21" hidden="1" x14ac:dyDescent="0.3">
      <c r="B11" s="130" t="s">
        <v>165</v>
      </c>
      <c r="C11" s="35">
        <v>6939195105884</v>
      </c>
      <c r="D11" s="35" t="s">
        <v>161</v>
      </c>
      <c r="E11" s="17" t="s">
        <v>27</v>
      </c>
      <c r="F11" s="91">
        <v>50</v>
      </c>
      <c r="G11" s="114">
        <v>0.61084799999999995</v>
      </c>
      <c r="H11" s="65" t="s">
        <v>21</v>
      </c>
      <c r="I11" s="107">
        <f t="shared" si="0"/>
        <v>0.85518719999999993</v>
      </c>
      <c r="J11" s="107">
        <f t="shared" ref="J11:J24" si="2">I11*1.2</f>
        <v>1.0262246399999999</v>
      </c>
      <c r="K11" s="59"/>
      <c r="L11" s="20">
        <f t="shared" si="1"/>
        <v>0</v>
      </c>
      <c r="M11" s="21"/>
    </row>
    <row r="12" spans="1:14" s="22" customFormat="1" ht="21" hidden="1" x14ac:dyDescent="0.3">
      <c r="B12" s="131" t="s">
        <v>166</v>
      </c>
      <c r="C12" s="35">
        <v>6970772672306</v>
      </c>
      <c r="D12" s="138" t="s">
        <v>161</v>
      </c>
      <c r="E12" s="17" t="s">
        <v>24</v>
      </c>
      <c r="F12" s="91">
        <v>50</v>
      </c>
      <c r="G12" s="114">
        <v>0.53449199999999986</v>
      </c>
      <c r="H12" s="65" t="s">
        <v>21</v>
      </c>
      <c r="I12" s="107">
        <f t="shared" si="0"/>
        <v>0.74828879999999975</v>
      </c>
      <c r="J12" s="107">
        <f>I12*1.2</f>
        <v>0.89794655999999973</v>
      </c>
      <c r="K12" s="59"/>
      <c r="L12" s="20">
        <f t="shared" si="1"/>
        <v>0</v>
      </c>
      <c r="M12" s="21"/>
    </row>
    <row r="13" spans="1:14" ht="19.8" customHeight="1" x14ac:dyDescent="0.3">
      <c r="A13" s="22"/>
      <c r="B13" s="15" t="s">
        <v>25</v>
      </c>
      <c r="C13" s="16">
        <v>6939195158500</v>
      </c>
      <c r="D13" s="16"/>
      <c r="E13" s="17" t="s">
        <v>24</v>
      </c>
      <c r="F13" s="91">
        <v>50</v>
      </c>
      <c r="G13" s="114">
        <v>0.71265600000000007</v>
      </c>
      <c r="H13" s="65" t="s">
        <v>21</v>
      </c>
      <c r="I13" s="107">
        <f t="shared" si="0"/>
        <v>0.99771840000000001</v>
      </c>
      <c r="J13" s="107">
        <f t="shared" si="2"/>
        <v>1.19726208</v>
      </c>
      <c r="K13" s="55"/>
      <c r="L13" s="20">
        <f t="shared" si="1"/>
        <v>0</v>
      </c>
      <c r="M13" s="21"/>
      <c r="N13" s="22"/>
    </row>
    <row r="14" spans="1:14" s="22" customFormat="1" ht="21" x14ac:dyDescent="0.3">
      <c r="B14" s="148" t="s">
        <v>26</v>
      </c>
      <c r="C14" s="16">
        <v>6939195101305</v>
      </c>
      <c r="D14" s="16"/>
      <c r="E14" s="17" t="s">
        <v>27</v>
      </c>
      <c r="F14" s="91">
        <v>50</v>
      </c>
      <c r="G14" s="114">
        <v>0.68720400000000004</v>
      </c>
      <c r="H14" s="65" t="s">
        <v>21</v>
      </c>
      <c r="I14" s="107">
        <f t="shared" si="0"/>
        <v>0.96208559999999999</v>
      </c>
      <c r="J14" s="107">
        <f t="shared" si="2"/>
        <v>1.15450272</v>
      </c>
      <c r="K14" s="55"/>
      <c r="L14" s="20">
        <f t="shared" si="1"/>
        <v>0</v>
      </c>
      <c r="M14" s="21"/>
    </row>
    <row r="15" spans="1:14" s="22" customFormat="1" ht="21" x14ac:dyDescent="0.3">
      <c r="B15" s="118" t="s">
        <v>28</v>
      </c>
      <c r="C15" s="16">
        <v>6939195101305</v>
      </c>
      <c r="D15" s="16"/>
      <c r="E15" s="17" t="s">
        <v>24</v>
      </c>
      <c r="F15" s="91">
        <v>50</v>
      </c>
      <c r="G15" s="114">
        <v>0.58539599999999992</v>
      </c>
      <c r="H15" s="65" t="s">
        <v>21</v>
      </c>
      <c r="I15" s="107">
        <f>G15*1.4</f>
        <v>0.81955439999999979</v>
      </c>
      <c r="J15" s="107">
        <f>I15*1.2</f>
        <v>0.98346527999999966</v>
      </c>
      <c r="K15" s="55"/>
      <c r="L15" s="20">
        <f>K15*G15</f>
        <v>0</v>
      </c>
      <c r="M15" s="21"/>
    </row>
    <row r="16" spans="1:14" s="22" customFormat="1" ht="21" hidden="1" x14ac:dyDescent="0.3">
      <c r="B16" s="130" t="s">
        <v>167</v>
      </c>
      <c r="C16" s="35">
        <v>6970772674034</v>
      </c>
      <c r="D16" s="35" t="s">
        <v>161</v>
      </c>
      <c r="E16" s="17" t="s">
        <v>27</v>
      </c>
      <c r="F16" s="91">
        <v>50</v>
      </c>
      <c r="G16" s="114">
        <v>0</v>
      </c>
      <c r="H16" s="65" t="s">
        <v>21</v>
      </c>
      <c r="I16" s="107">
        <f t="shared" si="0"/>
        <v>0</v>
      </c>
      <c r="J16" s="107">
        <f t="shared" si="2"/>
        <v>0</v>
      </c>
      <c r="K16" s="55"/>
      <c r="L16" s="20">
        <f t="shared" si="1"/>
        <v>0</v>
      </c>
      <c r="M16" s="21"/>
    </row>
    <row r="17" spans="2:13" s="22" customFormat="1" ht="21" x14ac:dyDescent="0.3">
      <c r="B17" s="46" t="s">
        <v>29</v>
      </c>
      <c r="C17" s="16">
        <v>6939195120023</v>
      </c>
      <c r="D17" s="23" t="s">
        <v>30</v>
      </c>
      <c r="E17" s="17" t="s">
        <v>24</v>
      </c>
      <c r="F17" s="91">
        <v>50</v>
      </c>
      <c r="G17" s="126">
        <v>0.91627199999999986</v>
      </c>
      <c r="H17" s="65" t="s">
        <v>21</v>
      </c>
      <c r="I17" s="107">
        <f t="shared" si="0"/>
        <v>1.2827807999999998</v>
      </c>
      <c r="J17" s="107">
        <f t="shared" si="2"/>
        <v>1.5393369599999998</v>
      </c>
      <c r="K17" s="55"/>
      <c r="L17" s="20">
        <f t="shared" si="1"/>
        <v>0</v>
      </c>
      <c r="M17" s="21"/>
    </row>
    <row r="18" spans="2:13" s="22" customFormat="1" ht="21" x14ac:dyDescent="0.3">
      <c r="B18" s="47" t="s">
        <v>31</v>
      </c>
      <c r="C18" s="16">
        <v>6943981988889</v>
      </c>
      <c r="D18" s="16"/>
      <c r="E18" s="17" t="s">
        <v>32</v>
      </c>
      <c r="F18" s="91">
        <v>50</v>
      </c>
      <c r="G18" s="114">
        <v>1.3235039999999998</v>
      </c>
      <c r="H18" s="65" t="s">
        <v>21</v>
      </c>
      <c r="I18" s="107">
        <f t="shared" si="0"/>
        <v>1.8529055999999995</v>
      </c>
      <c r="J18" s="107">
        <f t="shared" si="2"/>
        <v>2.2234867199999995</v>
      </c>
      <c r="K18" s="55"/>
      <c r="L18" s="20">
        <f t="shared" si="1"/>
        <v>0</v>
      </c>
      <c r="M18" s="21"/>
    </row>
    <row r="19" spans="2:13" s="22" customFormat="1" ht="21" hidden="1" x14ac:dyDescent="0.3">
      <c r="B19" s="130" t="s">
        <v>168</v>
      </c>
      <c r="C19" s="35">
        <v>6970772674065</v>
      </c>
      <c r="D19" s="35" t="s">
        <v>161</v>
      </c>
      <c r="E19" s="17" t="s">
        <v>27</v>
      </c>
      <c r="F19" s="91">
        <v>50</v>
      </c>
      <c r="G19" s="114">
        <v>0</v>
      </c>
      <c r="H19" s="65" t="s">
        <v>21</v>
      </c>
      <c r="I19" s="107">
        <f t="shared" si="0"/>
        <v>0</v>
      </c>
      <c r="J19" s="107">
        <f t="shared" si="2"/>
        <v>0</v>
      </c>
      <c r="K19" s="55"/>
      <c r="L19" s="20">
        <f t="shared" si="1"/>
        <v>0</v>
      </c>
      <c r="M19" s="21"/>
    </row>
    <row r="20" spans="2:13" s="22" customFormat="1" ht="21" hidden="1" x14ac:dyDescent="0.3">
      <c r="B20" s="130" t="s">
        <v>169</v>
      </c>
      <c r="C20" s="35">
        <v>6970772674058</v>
      </c>
      <c r="D20" s="35" t="s">
        <v>161</v>
      </c>
      <c r="E20" s="17" t="s">
        <v>27</v>
      </c>
      <c r="F20" s="91">
        <v>50</v>
      </c>
      <c r="G20" s="114">
        <v>0</v>
      </c>
      <c r="H20" s="65" t="s">
        <v>21</v>
      </c>
      <c r="I20" s="107">
        <f t="shared" si="0"/>
        <v>0</v>
      </c>
      <c r="J20" s="107">
        <f t="shared" si="2"/>
        <v>0</v>
      </c>
      <c r="K20" s="55"/>
      <c r="L20" s="20">
        <f t="shared" si="1"/>
        <v>0</v>
      </c>
      <c r="M20" s="21"/>
    </row>
    <row r="21" spans="2:13" s="22" customFormat="1" ht="21" x14ac:dyDescent="0.3">
      <c r="B21" s="15" t="s">
        <v>33</v>
      </c>
      <c r="C21" s="16">
        <v>6938564200014</v>
      </c>
      <c r="D21" s="16"/>
      <c r="E21" s="17" t="s">
        <v>34</v>
      </c>
      <c r="F21" s="91">
        <v>6</v>
      </c>
      <c r="G21" s="114">
        <v>3.4360199999999996</v>
      </c>
      <c r="H21" s="65" t="s">
        <v>21</v>
      </c>
      <c r="I21" s="107">
        <f t="shared" si="0"/>
        <v>4.810427999999999</v>
      </c>
      <c r="J21" s="107">
        <f t="shared" si="2"/>
        <v>5.772513599999999</v>
      </c>
      <c r="K21" s="55"/>
      <c r="L21" s="20">
        <f t="shared" si="1"/>
        <v>0</v>
      </c>
      <c r="M21" s="21"/>
    </row>
    <row r="22" spans="2:13" s="22" customFormat="1" ht="21" x14ac:dyDescent="0.3">
      <c r="B22" s="15" t="s">
        <v>35</v>
      </c>
      <c r="C22" s="16">
        <v>6938564200571</v>
      </c>
      <c r="D22" s="16"/>
      <c r="E22" s="17" t="s">
        <v>34</v>
      </c>
      <c r="F22" s="91">
        <v>6</v>
      </c>
      <c r="G22" s="114">
        <v>3.9268800000000001</v>
      </c>
      <c r="H22" s="65" t="s">
        <v>21</v>
      </c>
      <c r="I22" s="107">
        <f t="shared" si="0"/>
        <v>5.4976320000000003</v>
      </c>
      <c r="J22" s="107">
        <f t="shared" si="2"/>
        <v>6.5971584000000005</v>
      </c>
      <c r="K22" s="55"/>
      <c r="L22" s="20">
        <f t="shared" si="1"/>
        <v>0</v>
      </c>
      <c r="M22" s="21"/>
    </row>
    <row r="23" spans="2:13" s="22" customFormat="1" ht="25.2" customHeight="1" x14ac:dyDescent="0.3">
      <c r="B23" s="144" t="s">
        <v>36</v>
      </c>
      <c r="C23" s="16">
        <v>4811147000084</v>
      </c>
      <c r="D23" s="145"/>
      <c r="E23" s="17" t="s">
        <v>37</v>
      </c>
      <c r="F23" s="91">
        <v>10</v>
      </c>
      <c r="G23" s="114">
        <v>4.7304000000000004</v>
      </c>
      <c r="H23" s="65" t="s">
        <v>21</v>
      </c>
      <c r="I23" s="107">
        <f>G23*1.4</f>
        <v>6.62256</v>
      </c>
      <c r="J23" s="107">
        <f>I23*1.2</f>
        <v>7.9470719999999995</v>
      </c>
      <c r="K23" s="56"/>
      <c r="L23" s="20">
        <f>K23*G23</f>
        <v>0</v>
      </c>
    </row>
    <row r="24" spans="2:13" s="22" customFormat="1" ht="31.2" x14ac:dyDescent="0.3">
      <c r="B24" s="47" t="s">
        <v>38</v>
      </c>
      <c r="C24" s="36">
        <v>4811147000084</v>
      </c>
      <c r="D24" s="23" t="s">
        <v>30</v>
      </c>
      <c r="E24" s="70" t="s">
        <v>39</v>
      </c>
      <c r="F24" s="112">
        <v>6</v>
      </c>
      <c r="G24" s="114">
        <v>4.5868139999999995</v>
      </c>
      <c r="H24" s="65" t="s">
        <v>21</v>
      </c>
      <c r="I24" s="107">
        <f t="shared" si="0"/>
        <v>6.4215395999999991</v>
      </c>
      <c r="J24" s="107">
        <f t="shared" si="2"/>
        <v>7.705847519999999</v>
      </c>
      <c r="K24" s="55"/>
      <c r="L24" s="20">
        <f t="shared" si="1"/>
        <v>0</v>
      </c>
      <c r="M24" s="21"/>
    </row>
    <row r="25" spans="2:13" s="22" customFormat="1" ht="21" x14ac:dyDescent="0.3">
      <c r="B25" s="63" t="s">
        <v>40</v>
      </c>
      <c r="C25" s="37"/>
      <c r="D25" s="37"/>
      <c r="E25" s="38"/>
      <c r="F25" s="12"/>
      <c r="G25" s="24"/>
      <c r="H25" s="24"/>
      <c r="I25" s="24"/>
      <c r="J25" s="24"/>
      <c r="K25" s="111"/>
      <c r="L25" s="34">
        <f t="shared" si="1"/>
        <v>0</v>
      </c>
      <c r="M25" s="25"/>
    </row>
    <row r="26" spans="2:13" s="22" customFormat="1" ht="21" hidden="1" x14ac:dyDescent="0.3">
      <c r="B26" s="149" t="s">
        <v>170</v>
      </c>
      <c r="C26" s="35" t="s">
        <v>171</v>
      </c>
      <c r="D26" s="35" t="s">
        <v>161</v>
      </c>
      <c r="E26" s="27"/>
      <c r="F26" s="91">
        <v>1</v>
      </c>
      <c r="G26" s="114">
        <v>5.88</v>
      </c>
      <c r="H26" s="65" t="s">
        <v>21</v>
      </c>
      <c r="I26" s="107">
        <f>G26*1.4</f>
        <v>8.2319999999999993</v>
      </c>
      <c r="J26" s="107">
        <f>I26*1.2</f>
        <v>9.8783999999999992</v>
      </c>
      <c r="K26" s="56"/>
      <c r="L26" s="20">
        <f t="shared" si="1"/>
        <v>0</v>
      </c>
      <c r="M26" s="25"/>
    </row>
    <row r="27" spans="2:13" s="22" customFormat="1" ht="21" x14ac:dyDescent="0.3">
      <c r="B27" s="26" t="s">
        <v>41</v>
      </c>
      <c r="C27" s="16">
        <v>5907760151650</v>
      </c>
      <c r="D27" s="23" t="s">
        <v>30</v>
      </c>
      <c r="E27" s="27" t="s">
        <v>42</v>
      </c>
      <c r="F27" s="91">
        <v>1</v>
      </c>
      <c r="G27" s="114">
        <v>4.2748799999999996</v>
      </c>
      <c r="H27" s="65" t="s">
        <v>21</v>
      </c>
      <c r="I27" s="107">
        <f>G27*1.4</f>
        <v>5.984831999999999</v>
      </c>
      <c r="J27" s="107">
        <f>I27*1.2</f>
        <v>7.181798399999999</v>
      </c>
      <c r="K27" s="56"/>
      <c r="L27" s="20">
        <f t="shared" si="1"/>
        <v>0</v>
      </c>
      <c r="M27" s="25"/>
    </row>
    <row r="28" spans="2:13" s="22" customFormat="1" ht="21" x14ac:dyDescent="0.3">
      <c r="B28" s="26" t="s">
        <v>43</v>
      </c>
      <c r="C28" s="16">
        <v>5907760151681</v>
      </c>
      <c r="D28" s="16"/>
      <c r="E28" s="27" t="s">
        <v>42</v>
      </c>
      <c r="F28" s="91">
        <v>1</v>
      </c>
      <c r="G28" s="114">
        <v>3.1814999999999993</v>
      </c>
      <c r="H28" s="65" t="s">
        <v>21</v>
      </c>
      <c r="I28" s="107">
        <f>G28*1.4</f>
        <v>4.4540999999999986</v>
      </c>
      <c r="J28" s="107">
        <f>I28*1.2</f>
        <v>5.3449199999999983</v>
      </c>
      <c r="K28" s="56"/>
      <c r="L28" s="20">
        <f t="shared" si="1"/>
        <v>0</v>
      </c>
      <c r="M28" s="25"/>
    </row>
    <row r="29" spans="2:13" s="22" customFormat="1" ht="21" hidden="1" x14ac:dyDescent="0.3">
      <c r="B29" s="130" t="s">
        <v>172</v>
      </c>
      <c r="C29" s="35">
        <v>6970814580125</v>
      </c>
      <c r="D29" s="35" t="s">
        <v>161</v>
      </c>
      <c r="E29" s="27" t="s">
        <v>173</v>
      </c>
      <c r="F29" s="91">
        <v>10</v>
      </c>
      <c r="G29" s="114">
        <v>3.5276471999999988</v>
      </c>
      <c r="H29" s="65" t="s">
        <v>21</v>
      </c>
      <c r="I29" s="107">
        <f>G29*1.4</f>
        <v>4.9387060799999976</v>
      </c>
      <c r="J29" s="107">
        <f>I29*1.2</f>
        <v>5.9264472959999965</v>
      </c>
      <c r="K29" s="56"/>
      <c r="L29" s="20">
        <f t="shared" si="1"/>
        <v>0</v>
      </c>
      <c r="M29" s="25"/>
    </row>
    <row r="30" spans="2:13" s="22" customFormat="1" ht="21" x14ac:dyDescent="0.3">
      <c r="B30" s="26" t="s">
        <v>44</v>
      </c>
      <c r="C30" s="16">
        <v>4600171390762</v>
      </c>
      <c r="D30" s="16"/>
      <c r="E30" s="27" t="s">
        <v>39</v>
      </c>
      <c r="F30" s="90">
        <v>1</v>
      </c>
      <c r="G30" s="114">
        <v>4.1999999999999993</v>
      </c>
      <c r="H30" s="65" t="s">
        <v>21</v>
      </c>
      <c r="I30" s="107">
        <f>G30*1.4</f>
        <v>5.879999999999999</v>
      </c>
      <c r="J30" s="107">
        <f>I30*1.2</f>
        <v>7.0559999999999983</v>
      </c>
      <c r="K30" s="56"/>
      <c r="L30" s="20">
        <f t="shared" si="1"/>
        <v>0</v>
      </c>
      <c r="M30" s="25"/>
    </row>
    <row r="31" spans="2:13" s="22" customFormat="1" ht="21" x14ac:dyDescent="0.3">
      <c r="B31" s="63" t="s">
        <v>45</v>
      </c>
      <c r="C31" s="28" t="s">
        <v>17</v>
      </c>
      <c r="D31" s="28"/>
      <c r="E31" s="29" t="s">
        <v>17</v>
      </c>
      <c r="F31" s="30" t="s">
        <v>17</v>
      </c>
      <c r="G31" s="24"/>
      <c r="H31" s="24"/>
      <c r="I31" s="24"/>
      <c r="J31" s="24"/>
      <c r="K31" s="56"/>
      <c r="L31" s="20">
        <f t="shared" si="1"/>
        <v>0</v>
      </c>
      <c r="M31" s="25"/>
    </row>
    <row r="32" spans="2:13" s="22" customFormat="1" ht="21" x14ac:dyDescent="0.3">
      <c r="B32" s="119" t="s">
        <v>46</v>
      </c>
      <c r="C32" s="16">
        <v>6937272800172</v>
      </c>
      <c r="D32" s="16"/>
      <c r="E32" s="17" t="s">
        <v>47</v>
      </c>
      <c r="F32" s="90">
        <v>50</v>
      </c>
      <c r="G32" s="114">
        <v>0.76355999999999979</v>
      </c>
      <c r="H32" s="65" t="s">
        <v>21</v>
      </c>
      <c r="I32" s="107">
        <f t="shared" ref="I32:I47" si="3">G32*1.4</f>
        <v>1.0689839999999997</v>
      </c>
      <c r="J32" s="107">
        <f t="shared" ref="J32:J47" si="4">I32*1.2</f>
        <v>1.2827807999999996</v>
      </c>
      <c r="K32" s="56"/>
      <c r="L32" s="20">
        <f t="shared" si="1"/>
        <v>0</v>
      </c>
      <c r="M32" s="25"/>
    </row>
    <row r="33" spans="1:13" s="22" customFormat="1" ht="21" x14ac:dyDescent="0.3">
      <c r="B33" s="119" t="s">
        <v>48</v>
      </c>
      <c r="C33" s="16">
        <v>6959386401434</v>
      </c>
      <c r="D33" s="16"/>
      <c r="E33" s="17" t="s">
        <v>47</v>
      </c>
      <c r="F33" s="90">
        <v>50</v>
      </c>
      <c r="G33" s="114">
        <v>0.81446399999999985</v>
      </c>
      <c r="H33" s="65" t="s">
        <v>21</v>
      </c>
      <c r="I33" s="107">
        <f t="shared" si="3"/>
        <v>1.1402495999999998</v>
      </c>
      <c r="J33" s="107">
        <f t="shared" si="4"/>
        <v>1.3682995199999997</v>
      </c>
      <c r="K33" s="56"/>
      <c r="L33" s="20">
        <f t="shared" si="1"/>
        <v>0</v>
      </c>
      <c r="M33" s="25"/>
    </row>
    <row r="34" spans="1:13" s="22" customFormat="1" ht="19.8" customHeight="1" x14ac:dyDescent="0.3">
      <c r="B34" s="119" t="s">
        <v>49</v>
      </c>
      <c r="C34" s="16">
        <v>6930660800198</v>
      </c>
      <c r="D34" s="16"/>
      <c r="E34" s="17" t="s">
        <v>47</v>
      </c>
      <c r="F34" s="90">
        <v>50</v>
      </c>
      <c r="G34" s="114">
        <v>0.76355999999999979</v>
      </c>
      <c r="H34" s="65" t="s">
        <v>21</v>
      </c>
      <c r="I34" s="107">
        <f t="shared" si="3"/>
        <v>1.0689839999999997</v>
      </c>
      <c r="J34" s="107">
        <f t="shared" si="4"/>
        <v>1.2827807999999996</v>
      </c>
      <c r="K34" s="56"/>
      <c r="L34" s="20">
        <f t="shared" si="1"/>
        <v>0</v>
      </c>
      <c r="M34" s="25"/>
    </row>
    <row r="35" spans="1:13" s="22" customFormat="1" ht="21" x14ac:dyDescent="0.3">
      <c r="B35" s="119" t="s">
        <v>50</v>
      </c>
      <c r="C35" s="16">
        <v>4811147000114</v>
      </c>
      <c r="D35" s="16"/>
      <c r="E35" s="17" t="s">
        <v>39</v>
      </c>
      <c r="F35" s="90">
        <v>12</v>
      </c>
      <c r="G35" s="114">
        <v>1.0180799999999997</v>
      </c>
      <c r="H35" s="65" t="s">
        <v>21</v>
      </c>
      <c r="I35" s="107">
        <f t="shared" si="3"/>
        <v>1.4253119999999995</v>
      </c>
      <c r="J35" s="107">
        <f t="shared" si="4"/>
        <v>1.7103743999999994</v>
      </c>
      <c r="K35" s="56"/>
      <c r="L35" s="20">
        <f t="shared" si="1"/>
        <v>0</v>
      </c>
      <c r="M35" s="25"/>
    </row>
    <row r="36" spans="1:13" s="22" customFormat="1" ht="21" hidden="1" x14ac:dyDescent="0.3">
      <c r="B36" s="132" t="s">
        <v>174</v>
      </c>
      <c r="C36" s="35">
        <v>6959386403216</v>
      </c>
      <c r="D36" s="35" t="s">
        <v>161</v>
      </c>
      <c r="E36" s="17" t="s">
        <v>34</v>
      </c>
      <c r="F36" s="90">
        <v>24</v>
      </c>
      <c r="G36" s="114">
        <v>0.50903999999999983</v>
      </c>
      <c r="H36" s="65" t="s">
        <v>21</v>
      </c>
      <c r="I36" s="107">
        <f t="shared" si="3"/>
        <v>0.71265599999999973</v>
      </c>
      <c r="J36" s="107">
        <f t="shared" si="4"/>
        <v>0.8551871999999997</v>
      </c>
      <c r="K36" s="56"/>
      <c r="L36" s="20">
        <f t="shared" si="1"/>
        <v>0</v>
      </c>
      <c r="M36" s="25"/>
    </row>
    <row r="37" spans="1:13" s="22" customFormat="1" ht="21" x14ac:dyDescent="0.3">
      <c r="B37" s="119" t="s">
        <v>51</v>
      </c>
      <c r="C37" s="16">
        <v>4811147000121</v>
      </c>
      <c r="D37" s="23" t="s">
        <v>30</v>
      </c>
      <c r="E37" s="17" t="s">
        <v>52</v>
      </c>
      <c r="F37" s="90">
        <v>25</v>
      </c>
      <c r="G37" s="114">
        <v>1.7816399999999994</v>
      </c>
      <c r="H37" s="65" t="s">
        <v>21</v>
      </c>
      <c r="I37" s="107">
        <f t="shared" si="3"/>
        <v>2.494295999999999</v>
      </c>
      <c r="J37" s="107">
        <f t="shared" si="4"/>
        <v>2.9931551999999986</v>
      </c>
      <c r="K37" s="56"/>
      <c r="L37" s="20">
        <f t="shared" si="1"/>
        <v>0</v>
      </c>
      <c r="M37" s="25"/>
    </row>
    <row r="38" spans="1:13" s="22" customFormat="1" ht="21" hidden="1" x14ac:dyDescent="0.3">
      <c r="A38" s="22">
        <v>0.92</v>
      </c>
      <c r="B38" s="132" t="s">
        <v>175</v>
      </c>
      <c r="C38" s="35">
        <v>5906197589494</v>
      </c>
      <c r="D38" s="35" t="s">
        <v>161</v>
      </c>
      <c r="E38" s="17" t="s">
        <v>47</v>
      </c>
      <c r="F38" s="90">
        <v>50</v>
      </c>
      <c r="G38" s="114">
        <v>0.55994399999999989</v>
      </c>
      <c r="H38" s="65" t="s">
        <v>21</v>
      </c>
      <c r="I38" s="107">
        <f t="shared" si="3"/>
        <v>0.78392159999999977</v>
      </c>
      <c r="J38" s="107">
        <f t="shared" si="4"/>
        <v>0.94070591999999964</v>
      </c>
      <c r="K38" s="56"/>
      <c r="L38" s="20">
        <f t="shared" si="1"/>
        <v>0</v>
      </c>
      <c r="M38" s="25"/>
    </row>
    <row r="39" spans="1:13" s="22" customFormat="1" ht="21" x14ac:dyDescent="0.3">
      <c r="B39" s="26" t="s">
        <v>53</v>
      </c>
      <c r="C39" s="16">
        <v>6959386403216</v>
      </c>
      <c r="D39" s="16"/>
      <c r="E39" s="17" t="s">
        <v>47</v>
      </c>
      <c r="F39" s="90">
        <v>50</v>
      </c>
      <c r="G39" s="114">
        <v>0.50903999999999994</v>
      </c>
      <c r="H39" s="65" t="s">
        <v>21</v>
      </c>
      <c r="I39" s="107">
        <f t="shared" si="3"/>
        <v>0.71265599999999985</v>
      </c>
      <c r="J39" s="107">
        <f t="shared" si="4"/>
        <v>0.85518719999999981</v>
      </c>
      <c r="K39" s="56"/>
      <c r="L39" s="20">
        <f t="shared" si="1"/>
        <v>0</v>
      </c>
      <c r="M39" s="25"/>
    </row>
    <row r="40" spans="1:13" s="22" customFormat="1" ht="21" x14ac:dyDescent="0.3">
      <c r="B40" s="26" t="s">
        <v>54</v>
      </c>
      <c r="C40" s="16">
        <v>5906197589104</v>
      </c>
      <c r="D40" s="16"/>
      <c r="E40" s="17" t="s">
        <v>55</v>
      </c>
      <c r="F40" s="90">
        <v>10</v>
      </c>
      <c r="G40" s="114">
        <v>1.19</v>
      </c>
      <c r="H40" s="65" t="s">
        <v>21</v>
      </c>
      <c r="I40" s="107">
        <f t="shared" si="3"/>
        <v>1.6659999999999999</v>
      </c>
      <c r="J40" s="107">
        <f t="shared" si="4"/>
        <v>1.9991999999999999</v>
      </c>
      <c r="K40" s="56"/>
      <c r="L40" s="20">
        <f t="shared" si="1"/>
        <v>0</v>
      </c>
      <c r="M40" s="25"/>
    </row>
    <row r="41" spans="1:13" s="22" customFormat="1" ht="21" x14ac:dyDescent="0.3">
      <c r="B41" s="119" t="s">
        <v>56</v>
      </c>
      <c r="C41" s="16">
        <v>5906874418017</v>
      </c>
      <c r="D41" s="23" t="s">
        <v>30</v>
      </c>
      <c r="E41" s="17" t="s">
        <v>39</v>
      </c>
      <c r="F41" s="90">
        <v>12</v>
      </c>
      <c r="G41" s="114">
        <v>0.3817799999999999</v>
      </c>
      <c r="H41" s="65" t="s">
        <v>21</v>
      </c>
      <c r="I41" s="107">
        <f t="shared" si="3"/>
        <v>0.53449199999999986</v>
      </c>
      <c r="J41" s="107">
        <f t="shared" si="4"/>
        <v>0.64139039999999981</v>
      </c>
      <c r="K41" s="56"/>
      <c r="L41" s="20">
        <f t="shared" si="1"/>
        <v>0</v>
      </c>
      <c r="M41" s="25"/>
    </row>
    <row r="42" spans="1:13" s="22" customFormat="1" ht="21" hidden="1" x14ac:dyDescent="0.3">
      <c r="B42" s="132" t="s">
        <v>176</v>
      </c>
      <c r="C42" s="35">
        <v>4719867213268</v>
      </c>
      <c r="D42" s="35" t="s">
        <v>161</v>
      </c>
      <c r="E42" s="17" t="s">
        <v>177</v>
      </c>
      <c r="F42" s="90">
        <v>1</v>
      </c>
      <c r="G42" s="114">
        <v>2.0361599999999993</v>
      </c>
      <c r="H42" s="65" t="s">
        <v>21</v>
      </c>
      <c r="I42" s="107">
        <f t="shared" si="3"/>
        <v>2.8506239999999989</v>
      </c>
      <c r="J42" s="107">
        <f>I42*1.2</f>
        <v>3.4207487999999988</v>
      </c>
      <c r="K42" s="56"/>
      <c r="L42" s="20">
        <f t="shared" si="1"/>
        <v>0</v>
      </c>
      <c r="M42" s="25"/>
    </row>
    <row r="43" spans="1:13" s="22" customFormat="1" ht="21" hidden="1" x14ac:dyDescent="0.3">
      <c r="B43" s="150" t="s">
        <v>178</v>
      </c>
      <c r="C43" s="35">
        <v>5906197589029</v>
      </c>
      <c r="D43" s="35" t="s">
        <v>161</v>
      </c>
      <c r="E43" s="17" t="s">
        <v>55</v>
      </c>
      <c r="F43" s="90">
        <v>10</v>
      </c>
      <c r="G43" s="114">
        <v>1.2725999999999997</v>
      </c>
      <c r="H43" s="65" t="s">
        <v>21</v>
      </c>
      <c r="I43" s="107">
        <f t="shared" si="3"/>
        <v>1.7816399999999994</v>
      </c>
      <c r="J43" s="107">
        <f t="shared" si="4"/>
        <v>2.1379679999999994</v>
      </c>
      <c r="K43" s="56"/>
      <c r="L43" s="20">
        <f t="shared" si="1"/>
        <v>0</v>
      </c>
      <c r="M43" s="25"/>
    </row>
    <row r="44" spans="1:13" s="22" customFormat="1" ht="21" x14ac:dyDescent="0.3">
      <c r="B44" s="26" t="s">
        <v>57</v>
      </c>
      <c r="C44" s="16">
        <v>5906197589142</v>
      </c>
      <c r="D44" s="23" t="s">
        <v>30</v>
      </c>
      <c r="E44" s="17" t="s">
        <v>55</v>
      </c>
      <c r="F44" s="90">
        <v>10</v>
      </c>
      <c r="G44" s="114">
        <v>1.2725999999999997</v>
      </c>
      <c r="H44" s="65" t="s">
        <v>21</v>
      </c>
      <c r="I44" s="107">
        <f t="shared" si="3"/>
        <v>1.7816399999999994</v>
      </c>
      <c r="J44" s="107">
        <f t="shared" si="4"/>
        <v>2.1379679999999994</v>
      </c>
      <c r="K44" s="56"/>
      <c r="L44" s="20">
        <f t="shared" si="1"/>
        <v>0</v>
      </c>
      <c r="M44" s="25"/>
    </row>
    <row r="45" spans="1:13" s="22" customFormat="1" ht="21" x14ac:dyDescent="0.3">
      <c r="B45" s="136" t="s">
        <v>58</v>
      </c>
      <c r="C45" s="16">
        <v>5906197589180</v>
      </c>
      <c r="D45" s="16"/>
      <c r="E45" s="17" t="s">
        <v>55</v>
      </c>
      <c r="F45" s="90">
        <v>10</v>
      </c>
      <c r="G45" s="114">
        <v>1.2725999999999997</v>
      </c>
      <c r="H45" s="65" t="s">
        <v>21</v>
      </c>
      <c r="I45" s="107">
        <f t="shared" si="3"/>
        <v>1.7816399999999994</v>
      </c>
      <c r="J45" s="107">
        <f>I45*1.2</f>
        <v>2.1379679999999994</v>
      </c>
      <c r="K45" s="56"/>
      <c r="L45" s="20">
        <f t="shared" si="1"/>
        <v>0</v>
      </c>
      <c r="M45" s="25"/>
    </row>
    <row r="46" spans="1:13" s="22" customFormat="1" ht="21" x14ac:dyDescent="0.3">
      <c r="B46" s="26" t="s">
        <v>59</v>
      </c>
      <c r="C46" s="16">
        <v>5906874418062</v>
      </c>
      <c r="D46" s="16"/>
      <c r="E46" s="17" t="s">
        <v>39</v>
      </c>
      <c r="F46" s="90">
        <v>3</v>
      </c>
      <c r="G46" s="114">
        <v>5.0903999999999989</v>
      </c>
      <c r="H46" s="65" t="s">
        <v>21</v>
      </c>
      <c r="I46" s="107">
        <f t="shared" si="3"/>
        <v>7.1265599999999978</v>
      </c>
      <c r="J46" s="107">
        <f t="shared" si="4"/>
        <v>8.5518719999999977</v>
      </c>
      <c r="K46" s="56"/>
      <c r="L46" s="20">
        <f t="shared" si="1"/>
        <v>0</v>
      </c>
      <c r="M46" s="25"/>
    </row>
    <row r="47" spans="1:13" s="22" customFormat="1" ht="21" x14ac:dyDescent="0.3">
      <c r="B47" s="26" t="s">
        <v>60</v>
      </c>
      <c r="C47" s="16">
        <v>5906874418079</v>
      </c>
      <c r="D47" s="16"/>
      <c r="E47" s="17" t="s">
        <v>39</v>
      </c>
      <c r="F47" s="90">
        <v>6</v>
      </c>
      <c r="G47" s="114">
        <v>3.0542399999999992</v>
      </c>
      <c r="H47" s="65" t="s">
        <v>21</v>
      </c>
      <c r="I47" s="107">
        <f t="shared" si="3"/>
        <v>4.2759359999999988</v>
      </c>
      <c r="J47" s="107">
        <f t="shared" si="4"/>
        <v>5.1311231999999984</v>
      </c>
      <c r="K47" s="56"/>
      <c r="L47" s="20">
        <f t="shared" si="1"/>
        <v>0</v>
      </c>
      <c r="M47" s="25"/>
    </row>
    <row r="48" spans="1:13" s="22" customFormat="1" ht="21" hidden="1" x14ac:dyDescent="0.3">
      <c r="B48" s="82" t="s">
        <v>179</v>
      </c>
      <c r="C48" s="28" t="s">
        <v>17</v>
      </c>
      <c r="D48" s="35" t="s">
        <v>161</v>
      </c>
      <c r="E48" s="29" t="s">
        <v>17</v>
      </c>
      <c r="F48" s="30" t="s">
        <v>17</v>
      </c>
      <c r="G48" s="24"/>
      <c r="H48" s="24"/>
      <c r="I48" s="24"/>
      <c r="J48" s="24"/>
      <c r="K48" s="56"/>
      <c r="L48" s="20">
        <f t="shared" si="1"/>
        <v>0</v>
      </c>
      <c r="M48" s="25"/>
    </row>
    <row r="49" spans="2:13" s="22" customFormat="1" ht="21" hidden="1" x14ac:dyDescent="0.3">
      <c r="B49" s="150" t="s">
        <v>180</v>
      </c>
      <c r="C49" s="35">
        <v>6920414201555</v>
      </c>
      <c r="D49" s="35" t="s">
        <v>161</v>
      </c>
      <c r="E49" s="17" t="s">
        <v>34</v>
      </c>
      <c r="F49" s="90">
        <v>24</v>
      </c>
      <c r="G49" s="114">
        <v>1.4310000000000003</v>
      </c>
      <c r="H49" s="65" t="s">
        <v>21</v>
      </c>
      <c r="I49" s="107">
        <f>G49*1.4</f>
        <v>2.0034000000000001</v>
      </c>
      <c r="J49" s="107">
        <f>I49*1.2</f>
        <v>2.40408</v>
      </c>
      <c r="K49" s="56"/>
      <c r="L49" s="20">
        <f t="shared" si="1"/>
        <v>0</v>
      </c>
      <c r="M49" s="25"/>
    </row>
    <row r="50" spans="2:13" s="22" customFormat="1" ht="21" hidden="1" x14ac:dyDescent="0.3">
      <c r="B50" s="150" t="s">
        <v>181</v>
      </c>
      <c r="C50" s="35">
        <v>6920584692153</v>
      </c>
      <c r="D50" s="35" t="s">
        <v>161</v>
      </c>
      <c r="E50" s="17" t="s">
        <v>182</v>
      </c>
      <c r="F50" s="90">
        <v>48</v>
      </c>
      <c r="G50" s="114">
        <v>1.1199999999999999</v>
      </c>
      <c r="H50" s="65" t="s">
        <v>21</v>
      </c>
      <c r="I50" s="107">
        <f>G50*1.4</f>
        <v>1.5679999999999998</v>
      </c>
      <c r="J50" s="107">
        <f>I50*1.2</f>
        <v>1.8815999999999997</v>
      </c>
      <c r="K50" s="55"/>
      <c r="L50" s="20">
        <f t="shared" si="1"/>
        <v>0</v>
      </c>
      <c r="M50" s="21"/>
    </row>
    <row r="51" spans="2:13" s="22" customFormat="1" ht="21" hidden="1" x14ac:dyDescent="0.3">
      <c r="B51" s="150" t="s">
        <v>183</v>
      </c>
      <c r="C51" s="35">
        <v>6920548932523</v>
      </c>
      <c r="D51" s="35" t="s">
        <v>161</v>
      </c>
      <c r="E51" s="17" t="s">
        <v>34</v>
      </c>
      <c r="F51" s="90">
        <v>24</v>
      </c>
      <c r="G51" s="114">
        <v>1.1880000000000002</v>
      </c>
      <c r="H51" s="65" t="s">
        <v>21</v>
      </c>
      <c r="I51" s="107">
        <f>G51*1.4</f>
        <v>1.6632000000000002</v>
      </c>
      <c r="J51" s="107">
        <f>I51*1.2</f>
        <v>1.9958400000000003</v>
      </c>
      <c r="K51" s="55"/>
      <c r="L51" s="20">
        <f t="shared" si="1"/>
        <v>0</v>
      </c>
      <c r="M51" s="21"/>
    </row>
    <row r="52" spans="2:13" s="22" customFormat="1" ht="21" hidden="1" x14ac:dyDescent="0.3">
      <c r="B52" s="63" t="s">
        <v>184</v>
      </c>
      <c r="C52" s="28" t="s">
        <v>17</v>
      </c>
      <c r="D52" s="35" t="s">
        <v>161</v>
      </c>
      <c r="E52" s="29" t="s">
        <v>17</v>
      </c>
      <c r="F52" s="30" t="s">
        <v>17</v>
      </c>
      <c r="G52" s="19"/>
      <c r="H52" s="18"/>
      <c r="I52" s="24"/>
      <c r="J52" s="24"/>
      <c r="K52" s="56"/>
      <c r="L52" s="20">
        <f t="shared" si="1"/>
        <v>0</v>
      </c>
      <c r="M52" s="25"/>
    </row>
    <row r="53" spans="2:13" s="22" customFormat="1" ht="21" hidden="1" x14ac:dyDescent="0.3">
      <c r="B53" s="150" t="s">
        <v>185</v>
      </c>
      <c r="C53" s="151">
        <v>5903089803126</v>
      </c>
      <c r="D53" s="35" t="s">
        <v>161</v>
      </c>
      <c r="E53" s="17" t="s">
        <v>186</v>
      </c>
      <c r="F53" s="90">
        <v>1</v>
      </c>
      <c r="G53" s="114">
        <v>7.128000000000001</v>
      </c>
      <c r="H53" s="65" t="s">
        <v>21</v>
      </c>
      <c r="I53" s="107">
        <f t="shared" ref="I53:I59" si="5">G53*1.4</f>
        <v>9.9792000000000005</v>
      </c>
      <c r="J53" s="107">
        <f t="shared" ref="J53:J59" si="6">I53*1.2</f>
        <v>11.97504</v>
      </c>
      <c r="K53" s="56"/>
      <c r="L53" s="20">
        <f t="shared" si="1"/>
        <v>0</v>
      </c>
      <c r="M53" s="25"/>
    </row>
    <row r="54" spans="2:13" s="22" customFormat="1" ht="21" hidden="1" x14ac:dyDescent="0.3">
      <c r="B54" s="150" t="s">
        <v>187</v>
      </c>
      <c r="C54" s="151">
        <v>5903089803126</v>
      </c>
      <c r="D54" s="35" t="s">
        <v>161</v>
      </c>
      <c r="E54" s="17" t="s">
        <v>186</v>
      </c>
      <c r="F54" s="90">
        <v>1</v>
      </c>
      <c r="G54" s="114">
        <v>9.6228000000000016</v>
      </c>
      <c r="H54" s="65" t="s">
        <v>21</v>
      </c>
      <c r="I54" s="107">
        <f t="shared" si="5"/>
        <v>13.471920000000001</v>
      </c>
      <c r="J54" s="107">
        <f t="shared" si="6"/>
        <v>16.166304</v>
      </c>
      <c r="K54" s="56"/>
      <c r="L54" s="20">
        <f t="shared" si="1"/>
        <v>0</v>
      </c>
      <c r="M54" s="25"/>
    </row>
    <row r="55" spans="2:13" s="22" customFormat="1" ht="31.2" hidden="1" x14ac:dyDescent="0.3">
      <c r="B55" s="152" t="s">
        <v>188</v>
      </c>
      <c r="C55" s="151"/>
      <c r="D55" s="35" t="s">
        <v>161</v>
      </c>
      <c r="E55" s="17" t="s">
        <v>186</v>
      </c>
      <c r="F55" s="90">
        <v>1</v>
      </c>
      <c r="G55" s="123">
        <v>14.045400000000001</v>
      </c>
      <c r="H55" s="65" t="s">
        <v>21</v>
      </c>
      <c r="I55" s="107">
        <f t="shared" si="5"/>
        <v>19.66356</v>
      </c>
      <c r="J55" s="107">
        <f t="shared" si="6"/>
        <v>23.596271999999999</v>
      </c>
      <c r="K55" s="56"/>
      <c r="L55" s="20">
        <f t="shared" si="1"/>
        <v>0</v>
      </c>
      <c r="M55" s="25"/>
    </row>
    <row r="56" spans="2:13" s="22" customFormat="1" ht="31.2" hidden="1" x14ac:dyDescent="0.3">
      <c r="B56" s="152" t="s">
        <v>189</v>
      </c>
      <c r="C56" s="151"/>
      <c r="D56" s="35" t="s">
        <v>161</v>
      </c>
      <c r="E56" s="17" t="s">
        <v>186</v>
      </c>
      <c r="F56" s="90">
        <v>1</v>
      </c>
      <c r="G56" s="114">
        <v>22.760999999999999</v>
      </c>
      <c r="H56" s="65" t="s">
        <v>21</v>
      </c>
      <c r="I56" s="107">
        <f t="shared" si="5"/>
        <v>31.865399999999998</v>
      </c>
      <c r="J56" s="107">
        <f t="shared" si="6"/>
        <v>38.238479999999996</v>
      </c>
      <c r="K56" s="56"/>
      <c r="L56" s="20">
        <f t="shared" si="1"/>
        <v>0</v>
      </c>
      <c r="M56" s="25"/>
    </row>
    <row r="57" spans="2:13" s="22" customFormat="1" ht="31.2" hidden="1" x14ac:dyDescent="0.3">
      <c r="B57" s="152" t="s">
        <v>190</v>
      </c>
      <c r="C57" s="151"/>
      <c r="D57" s="35" t="s">
        <v>161</v>
      </c>
      <c r="E57" s="17" t="s">
        <v>186</v>
      </c>
      <c r="F57" s="90">
        <v>1</v>
      </c>
      <c r="G57" s="114">
        <v>24.559200000000001</v>
      </c>
      <c r="H57" s="65" t="s">
        <v>21</v>
      </c>
      <c r="I57" s="107">
        <f t="shared" si="5"/>
        <v>34.38288</v>
      </c>
      <c r="J57" s="107">
        <f t="shared" si="6"/>
        <v>41.259456</v>
      </c>
      <c r="K57" s="56"/>
      <c r="L57" s="20">
        <f t="shared" si="1"/>
        <v>0</v>
      </c>
      <c r="M57" s="25"/>
    </row>
    <row r="58" spans="2:13" s="22" customFormat="1" ht="31.2" hidden="1" x14ac:dyDescent="0.3">
      <c r="B58" s="152" t="s">
        <v>191</v>
      </c>
      <c r="C58" s="151"/>
      <c r="D58" s="35" t="s">
        <v>161</v>
      </c>
      <c r="E58" s="17" t="s">
        <v>186</v>
      </c>
      <c r="F58" s="90">
        <v>1</v>
      </c>
      <c r="G58" s="114">
        <v>8.1521999999999988</v>
      </c>
      <c r="H58" s="65" t="s">
        <v>21</v>
      </c>
      <c r="I58" s="107">
        <f t="shared" si="5"/>
        <v>11.413079999999997</v>
      </c>
      <c r="J58" s="107">
        <f t="shared" si="6"/>
        <v>13.695695999999996</v>
      </c>
      <c r="K58" s="56"/>
      <c r="L58" s="20">
        <f t="shared" si="1"/>
        <v>0</v>
      </c>
      <c r="M58" s="25"/>
    </row>
    <row r="59" spans="2:13" s="22" customFormat="1" ht="31.2" hidden="1" x14ac:dyDescent="0.3">
      <c r="B59" s="152" t="s">
        <v>192</v>
      </c>
      <c r="C59" s="151"/>
      <c r="D59" s="35" t="s">
        <v>161</v>
      </c>
      <c r="E59" s="17" t="s">
        <v>186</v>
      </c>
      <c r="F59" s="90">
        <v>1</v>
      </c>
      <c r="G59" s="123">
        <v>7.9218000000000002</v>
      </c>
      <c r="H59" s="65" t="s">
        <v>21</v>
      </c>
      <c r="I59" s="107">
        <f t="shared" si="5"/>
        <v>11.09052</v>
      </c>
      <c r="J59" s="107">
        <f t="shared" si="6"/>
        <v>13.308624</v>
      </c>
      <c r="K59" s="56"/>
      <c r="L59" s="20">
        <f t="shared" si="1"/>
        <v>0</v>
      </c>
      <c r="M59" s="25"/>
    </row>
    <row r="60" spans="2:13" s="22" customFormat="1" ht="21" x14ac:dyDescent="0.3">
      <c r="B60" s="63" t="s">
        <v>61</v>
      </c>
      <c r="C60" s="28" t="s">
        <v>17</v>
      </c>
      <c r="D60" s="28"/>
      <c r="E60" s="29" t="s">
        <v>17</v>
      </c>
      <c r="F60" s="30" t="s">
        <v>17</v>
      </c>
      <c r="G60" s="24"/>
      <c r="H60" s="24"/>
      <c r="I60" s="24"/>
      <c r="J60" s="24"/>
      <c r="K60" s="56"/>
      <c r="L60" s="20">
        <f t="shared" si="1"/>
        <v>0</v>
      </c>
      <c r="M60" s="25"/>
    </row>
    <row r="61" spans="2:13" s="22" customFormat="1" ht="18" x14ac:dyDescent="0.3">
      <c r="B61" s="71" t="s">
        <v>62</v>
      </c>
      <c r="C61" s="133"/>
      <c r="D61" s="133"/>
      <c r="E61" s="134"/>
      <c r="F61" s="135"/>
      <c r="G61" s="24"/>
      <c r="H61" s="24"/>
      <c r="I61" s="24"/>
      <c r="J61" s="24"/>
      <c r="K61" s="56"/>
      <c r="L61" s="20">
        <f t="shared" si="1"/>
        <v>0</v>
      </c>
      <c r="M61" s="25"/>
    </row>
    <row r="62" spans="2:13" s="22" customFormat="1" ht="31.2" x14ac:dyDescent="0.3">
      <c r="B62" s="26" t="s">
        <v>63</v>
      </c>
      <c r="C62" s="16">
        <v>4891199218071</v>
      </c>
      <c r="D62" s="64" t="s">
        <v>64</v>
      </c>
      <c r="E62" s="17" t="s">
        <v>65</v>
      </c>
      <c r="F62" s="90">
        <v>40</v>
      </c>
      <c r="G62" s="114">
        <v>1.5523199999999999</v>
      </c>
      <c r="H62" s="65" t="s">
        <v>21</v>
      </c>
      <c r="I62" s="107">
        <f>G62*1.4</f>
        <v>2.1732479999999996</v>
      </c>
      <c r="J62" s="107">
        <f>I62*1.2</f>
        <v>2.6078975999999994</v>
      </c>
      <c r="K62" s="56"/>
      <c r="L62" s="20">
        <f t="shared" si="1"/>
        <v>0</v>
      </c>
      <c r="M62" s="25"/>
    </row>
    <row r="63" spans="2:13" s="22" customFormat="1" ht="31.2" x14ac:dyDescent="0.3">
      <c r="B63" s="26" t="s">
        <v>66</v>
      </c>
      <c r="C63" s="16">
        <v>4013674003778</v>
      </c>
      <c r="D63" s="122" t="s">
        <v>67</v>
      </c>
      <c r="E63" s="17" t="s">
        <v>68</v>
      </c>
      <c r="F63" s="90">
        <v>40</v>
      </c>
      <c r="G63" s="114">
        <v>1.4831999999999999</v>
      </c>
      <c r="H63" s="65" t="s">
        <v>21</v>
      </c>
      <c r="I63" s="107">
        <f>G63*1.4</f>
        <v>2.0764799999999997</v>
      </c>
      <c r="J63" s="107">
        <f>I63*1.2</f>
        <v>2.4917759999999993</v>
      </c>
      <c r="K63" s="56"/>
      <c r="L63" s="20">
        <f t="shared" si="1"/>
        <v>0</v>
      </c>
      <c r="M63" s="25"/>
    </row>
    <row r="64" spans="2:13" s="22" customFormat="1" ht="31.2" x14ac:dyDescent="0.3">
      <c r="B64" s="26" t="s">
        <v>69</v>
      </c>
      <c r="C64" s="36">
        <v>4013674033263</v>
      </c>
      <c r="D64" s="127" t="s">
        <v>70</v>
      </c>
      <c r="E64" s="17" t="s">
        <v>71</v>
      </c>
      <c r="F64" s="90">
        <v>10</v>
      </c>
      <c r="G64" s="114">
        <v>1.17</v>
      </c>
      <c r="H64" s="65" t="s">
        <v>21</v>
      </c>
      <c r="I64" s="107">
        <f>G64*1.4</f>
        <v>1.6379999999999999</v>
      </c>
      <c r="J64" s="107">
        <f>I64*1.2</f>
        <v>1.9655999999999998</v>
      </c>
      <c r="K64" s="56"/>
      <c r="L64" s="20">
        <f t="shared" si="1"/>
        <v>0</v>
      </c>
      <c r="M64" s="25"/>
    </row>
    <row r="65" spans="2:13" s="22" customFormat="1" ht="21" x14ac:dyDescent="0.3">
      <c r="B65" s="26" t="s">
        <v>72</v>
      </c>
      <c r="C65" s="16">
        <v>4620167520058</v>
      </c>
      <c r="D65" s="64" t="s">
        <v>73</v>
      </c>
      <c r="E65" s="17" t="s">
        <v>74</v>
      </c>
      <c r="F65" s="90">
        <v>10</v>
      </c>
      <c r="G65" s="114">
        <v>0.54014400000000007</v>
      </c>
      <c r="H65" s="65" t="s">
        <v>21</v>
      </c>
      <c r="I65" s="107">
        <f>G65*1.4</f>
        <v>0.75620160000000003</v>
      </c>
      <c r="J65" s="107">
        <f>I65*1.2</f>
        <v>0.90744192000000001</v>
      </c>
      <c r="K65" s="56"/>
      <c r="L65" s="20">
        <f t="shared" si="1"/>
        <v>0</v>
      </c>
      <c r="M65" s="25"/>
    </row>
    <row r="66" spans="2:13" s="22" customFormat="1" ht="21" x14ac:dyDescent="0.3">
      <c r="B66" s="66" t="s">
        <v>75</v>
      </c>
      <c r="C66" s="36">
        <v>4607136516625</v>
      </c>
      <c r="D66" s="36"/>
      <c r="E66" s="17" t="s">
        <v>76</v>
      </c>
      <c r="F66" s="90">
        <v>20</v>
      </c>
      <c r="G66" s="114">
        <v>0.98208000000000006</v>
      </c>
      <c r="H66" s="65" t="s">
        <v>21</v>
      </c>
      <c r="I66" s="107">
        <f>G66*1.4</f>
        <v>1.3749119999999999</v>
      </c>
      <c r="J66" s="107">
        <f>I66*1.2</f>
        <v>1.6498943999999998</v>
      </c>
      <c r="K66" s="56"/>
      <c r="L66" s="20">
        <f t="shared" si="1"/>
        <v>0</v>
      </c>
      <c r="M66" s="25"/>
    </row>
    <row r="67" spans="2:13" s="22" customFormat="1" ht="18" x14ac:dyDescent="0.3">
      <c r="B67" s="71" t="s">
        <v>77</v>
      </c>
      <c r="C67" s="133"/>
      <c r="D67" s="133"/>
      <c r="E67" s="134"/>
      <c r="F67" s="135"/>
      <c r="G67" s="24"/>
      <c r="H67" s="24"/>
      <c r="I67" s="24"/>
      <c r="J67" s="24"/>
      <c r="K67" s="56"/>
      <c r="L67" s="20">
        <f t="shared" si="1"/>
        <v>0</v>
      </c>
      <c r="M67" s="25"/>
    </row>
    <row r="68" spans="2:13" s="22" customFormat="1" ht="31.2" x14ac:dyDescent="0.3">
      <c r="B68" s="26" t="s">
        <v>78</v>
      </c>
      <c r="C68" s="16">
        <v>4891199217296</v>
      </c>
      <c r="D68" s="64" t="s">
        <v>64</v>
      </c>
      <c r="E68" s="17" t="s">
        <v>65</v>
      </c>
      <c r="F68" s="90">
        <v>40</v>
      </c>
      <c r="G68" s="114">
        <v>1.5523199999999999</v>
      </c>
      <c r="H68" s="65" t="s">
        <v>21</v>
      </c>
      <c r="I68" s="107">
        <f>G68*1.4</f>
        <v>2.1732479999999996</v>
      </c>
      <c r="J68" s="107">
        <f>I68*1.2</f>
        <v>2.6078975999999994</v>
      </c>
      <c r="K68" s="56"/>
      <c r="L68" s="20">
        <f t="shared" si="1"/>
        <v>0</v>
      </c>
      <c r="M68" s="25"/>
    </row>
    <row r="69" spans="2:13" s="22" customFormat="1" ht="31.2" x14ac:dyDescent="0.3">
      <c r="B69" s="26" t="s">
        <v>79</v>
      </c>
      <c r="C69" s="16">
        <v>4013674033249</v>
      </c>
      <c r="D69" s="122" t="s">
        <v>70</v>
      </c>
      <c r="E69" s="17" t="s">
        <v>71</v>
      </c>
      <c r="F69" s="90">
        <v>10</v>
      </c>
      <c r="G69" s="114">
        <v>1.17</v>
      </c>
      <c r="H69" s="65" t="s">
        <v>21</v>
      </c>
      <c r="I69" s="107">
        <f>G69*1.4</f>
        <v>1.6379999999999999</v>
      </c>
      <c r="J69" s="107">
        <f>I69*1.2</f>
        <v>1.9655999999999998</v>
      </c>
      <c r="K69" s="56"/>
      <c r="L69" s="20">
        <f t="shared" si="1"/>
        <v>0</v>
      </c>
      <c r="M69" s="25"/>
    </row>
    <row r="70" spans="2:13" s="22" customFormat="1" ht="31.2" x14ac:dyDescent="0.3">
      <c r="B70" s="26" t="s">
        <v>80</v>
      </c>
      <c r="C70" s="16">
        <v>4013674003785</v>
      </c>
      <c r="D70" s="122" t="s">
        <v>67</v>
      </c>
      <c r="E70" s="17" t="s">
        <v>68</v>
      </c>
      <c r="F70" s="90">
        <v>40</v>
      </c>
      <c r="G70" s="114">
        <v>1.4831999999999999</v>
      </c>
      <c r="H70" s="65" t="s">
        <v>21</v>
      </c>
      <c r="I70" s="107">
        <f>G70*1.4</f>
        <v>2.0764799999999997</v>
      </c>
      <c r="J70" s="107">
        <f>I70*1.2</f>
        <v>2.4917759999999993</v>
      </c>
      <c r="K70" s="56"/>
      <c r="L70" s="20">
        <f t="shared" ref="L70:L107" si="7">K70*G70</f>
        <v>0</v>
      </c>
      <c r="M70" s="25"/>
    </row>
    <row r="71" spans="2:13" s="22" customFormat="1" ht="21" x14ac:dyDescent="0.3">
      <c r="B71" s="26" t="s">
        <v>81</v>
      </c>
      <c r="C71" s="16">
        <v>4620167520034</v>
      </c>
      <c r="D71" s="64" t="s">
        <v>73</v>
      </c>
      <c r="E71" s="17" t="s">
        <v>74</v>
      </c>
      <c r="F71" s="90">
        <v>10</v>
      </c>
      <c r="G71" s="114">
        <v>0.54014400000000007</v>
      </c>
      <c r="H71" s="65" t="s">
        <v>21</v>
      </c>
      <c r="I71" s="107">
        <f>G71*1.4</f>
        <v>0.75620160000000003</v>
      </c>
      <c r="J71" s="107">
        <f>I71*1.2</f>
        <v>0.90744192000000001</v>
      </c>
      <c r="K71" s="56"/>
      <c r="L71" s="20">
        <f t="shared" si="7"/>
        <v>0</v>
      </c>
      <c r="M71" s="25"/>
    </row>
    <row r="72" spans="2:13" s="22" customFormat="1" ht="21" x14ac:dyDescent="0.3">
      <c r="B72" s="26" t="s">
        <v>82</v>
      </c>
      <c r="C72" s="16">
        <v>4607136516472</v>
      </c>
      <c r="D72" s="16"/>
      <c r="E72" s="17" t="s">
        <v>83</v>
      </c>
      <c r="F72" s="90">
        <v>20</v>
      </c>
      <c r="G72" s="114">
        <v>0.98208000000000006</v>
      </c>
      <c r="H72" s="65" t="s">
        <v>21</v>
      </c>
      <c r="I72" s="107">
        <f>G72*1.4</f>
        <v>1.3749119999999999</v>
      </c>
      <c r="J72" s="107">
        <f>I72*1.2</f>
        <v>1.6498943999999998</v>
      </c>
      <c r="K72" s="56"/>
      <c r="L72" s="20">
        <f t="shared" si="7"/>
        <v>0</v>
      </c>
      <c r="M72" s="25"/>
    </row>
    <row r="73" spans="2:13" s="22" customFormat="1" ht="18" x14ac:dyDescent="0.3">
      <c r="B73" s="71" t="s">
        <v>84</v>
      </c>
      <c r="C73" s="133"/>
      <c r="D73" s="133"/>
      <c r="E73" s="134"/>
      <c r="F73" s="135"/>
      <c r="G73" s="24"/>
      <c r="H73" s="24"/>
      <c r="I73" s="24"/>
      <c r="J73" s="24"/>
      <c r="K73" s="56"/>
      <c r="L73" s="20">
        <f t="shared" si="7"/>
        <v>0</v>
      </c>
      <c r="M73" s="25"/>
    </row>
    <row r="74" spans="2:13" s="22" customFormat="1" ht="21" hidden="1" x14ac:dyDescent="0.3">
      <c r="B74" s="150" t="s">
        <v>193</v>
      </c>
      <c r="C74" s="35">
        <v>4607028196652</v>
      </c>
      <c r="D74" s="35" t="s">
        <v>161</v>
      </c>
      <c r="E74" s="17" t="s">
        <v>39</v>
      </c>
      <c r="F74" s="90">
        <v>10</v>
      </c>
      <c r="G74" s="114">
        <v>5.9083200000000007</v>
      </c>
      <c r="H74" s="65" t="s">
        <v>21</v>
      </c>
      <c r="I74" s="107">
        <f>G74*1.4</f>
        <v>8.2716480000000008</v>
      </c>
      <c r="J74" s="107">
        <f>I74*1.2</f>
        <v>9.9259776000000013</v>
      </c>
      <c r="K74" s="56"/>
      <c r="L74" s="20">
        <f t="shared" si="7"/>
        <v>0</v>
      </c>
      <c r="M74" s="25"/>
    </row>
    <row r="75" spans="2:13" s="22" customFormat="1" ht="21" x14ac:dyDescent="0.3">
      <c r="B75" s="26" t="s">
        <v>85</v>
      </c>
      <c r="C75" s="16">
        <v>4013674007509</v>
      </c>
      <c r="D75" s="16"/>
      <c r="E75" s="17"/>
      <c r="F75" s="90">
        <v>10</v>
      </c>
      <c r="G75" s="114">
        <v>7.1711999999999998</v>
      </c>
      <c r="H75" s="65" t="s">
        <v>21</v>
      </c>
      <c r="I75" s="107">
        <f>G75*1.4</f>
        <v>10.039679999999999</v>
      </c>
      <c r="J75" s="107">
        <f>I75*1.2</f>
        <v>12.047615999999998</v>
      </c>
      <c r="K75" s="56"/>
      <c r="L75" s="20">
        <f>K75*G75</f>
        <v>0</v>
      </c>
      <c r="M75" s="25"/>
    </row>
    <row r="76" spans="2:13" s="22" customFormat="1" ht="21" hidden="1" x14ac:dyDescent="0.3">
      <c r="B76" s="150" t="s">
        <v>194</v>
      </c>
      <c r="C76" s="35">
        <v>4607136512436</v>
      </c>
      <c r="D76" s="35" t="s">
        <v>161</v>
      </c>
      <c r="E76" s="17" t="s">
        <v>107</v>
      </c>
      <c r="F76" s="90">
        <v>10</v>
      </c>
      <c r="G76" s="114">
        <v>2.31264</v>
      </c>
      <c r="H76" s="65" t="s">
        <v>21</v>
      </c>
      <c r="I76" s="107">
        <f>G76*1.4</f>
        <v>3.2376959999999997</v>
      </c>
      <c r="J76" s="107">
        <f>I76*1.2</f>
        <v>3.8852351999999994</v>
      </c>
      <c r="K76" s="56"/>
      <c r="L76" s="20">
        <f t="shared" si="7"/>
        <v>0</v>
      </c>
      <c r="M76" s="25"/>
    </row>
    <row r="77" spans="2:13" s="22" customFormat="1" ht="18" x14ac:dyDescent="0.3">
      <c r="B77" s="71" t="s">
        <v>86</v>
      </c>
      <c r="C77" s="133"/>
      <c r="D77" s="133"/>
      <c r="E77" s="134"/>
      <c r="F77" s="135"/>
      <c r="G77" s="24"/>
      <c r="H77" s="18"/>
      <c r="I77" s="24"/>
      <c r="J77" s="24"/>
      <c r="K77" s="56"/>
      <c r="L77" s="20">
        <f t="shared" si="7"/>
        <v>0</v>
      </c>
      <c r="M77" s="25"/>
    </row>
    <row r="78" spans="2:13" s="22" customFormat="1" ht="21" x14ac:dyDescent="0.3">
      <c r="B78" s="26" t="s">
        <v>87</v>
      </c>
      <c r="C78" s="16">
        <v>4891199217814</v>
      </c>
      <c r="D78" s="16"/>
      <c r="E78" s="17">
        <v>20</v>
      </c>
      <c r="F78" s="90">
        <v>2</v>
      </c>
      <c r="G78" s="114">
        <v>3.9441600000000001</v>
      </c>
      <c r="H78" s="65" t="s">
        <v>21</v>
      </c>
      <c r="I78" s="107">
        <f>G78*1.4</f>
        <v>5.5218239999999996</v>
      </c>
      <c r="J78" s="107">
        <f>I78*1.2</f>
        <v>6.6261887999999995</v>
      </c>
      <c r="K78" s="56"/>
      <c r="L78" s="20">
        <f t="shared" si="7"/>
        <v>0</v>
      </c>
      <c r="M78" s="25"/>
    </row>
    <row r="79" spans="2:13" s="22" customFormat="1" ht="21" hidden="1" x14ac:dyDescent="0.3">
      <c r="B79" s="150" t="s">
        <v>195</v>
      </c>
      <c r="C79" s="35">
        <v>4607028196522</v>
      </c>
      <c r="D79" s="35" t="s">
        <v>161</v>
      </c>
      <c r="E79" s="17">
        <v>24</v>
      </c>
      <c r="F79" s="90">
        <v>2</v>
      </c>
      <c r="G79" s="114">
        <v>4.1817600000000006</v>
      </c>
      <c r="H79" s="65" t="s">
        <v>21</v>
      </c>
      <c r="I79" s="107">
        <f>G79*1.4</f>
        <v>5.8544640000000001</v>
      </c>
      <c r="J79" s="107">
        <f>I79*1.2</f>
        <v>7.0253568</v>
      </c>
      <c r="K79" s="56"/>
      <c r="L79" s="20">
        <f t="shared" si="7"/>
        <v>0</v>
      </c>
      <c r="M79" s="25"/>
    </row>
    <row r="80" spans="2:13" s="22" customFormat="1" ht="18" x14ac:dyDescent="0.3">
      <c r="B80" s="71" t="s">
        <v>88</v>
      </c>
      <c r="C80" s="133"/>
      <c r="D80" s="133"/>
      <c r="E80" s="134"/>
      <c r="F80" s="135"/>
      <c r="G80" s="24"/>
      <c r="H80" s="18"/>
      <c r="I80" s="24"/>
      <c r="J80" s="24"/>
      <c r="K80" s="56"/>
      <c r="L80" s="20">
        <f t="shared" si="7"/>
        <v>0</v>
      </c>
      <c r="M80" s="25"/>
    </row>
    <row r="81" spans="2:13" s="22" customFormat="1" ht="21" hidden="1" x14ac:dyDescent="0.3">
      <c r="B81" s="150" t="s">
        <v>196</v>
      </c>
      <c r="C81" s="35">
        <v>4607028190728</v>
      </c>
      <c r="D81" s="35" t="s">
        <v>161</v>
      </c>
      <c r="E81" s="17" t="s">
        <v>39</v>
      </c>
      <c r="F81" s="90">
        <v>2</v>
      </c>
      <c r="G81" s="114">
        <v>6.0984000000000007</v>
      </c>
      <c r="H81" s="65" t="s">
        <v>21</v>
      </c>
      <c r="I81" s="107">
        <f>G81*1.4</f>
        <v>8.5377600000000005</v>
      </c>
      <c r="J81" s="107">
        <f>I81*1.2</f>
        <v>10.245312</v>
      </c>
      <c r="K81" s="56"/>
      <c r="L81" s="20">
        <f t="shared" si="7"/>
        <v>0</v>
      </c>
      <c r="M81" s="25"/>
    </row>
    <row r="82" spans="2:13" s="22" customFormat="1" ht="21" x14ac:dyDescent="0.3">
      <c r="B82" s="26" t="s">
        <v>89</v>
      </c>
      <c r="C82" s="16">
        <v>4013674007493</v>
      </c>
      <c r="D82" s="16"/>
      <c r="E82" s="17"/>
      <c r="F82" s="90">
        <v>2</v>
      </c>
      <c r="G82" s="114">
        <v>5.7816000000000001</v>
      </c>
      <c r="H82" s="65" t="s">
        <v>21</v>
      </c>
      <c r="I82" s="107">
        <f>G82*1.4</f>
        <v>8.0942399999999992</v>
      </c>
      <c r="J82" s="107">
        <f>I82*1.2</f>
        <v>9.7130879999999991</v>
      </c>
      <c r="K82" s="56"/>
      <c r="L82" s="20">
        <f>K82*G82</f>
        <v>0</v>
      </c>
      <c r="M82" s="25"/>
    </row>
    <row r="83" spans="2:13" s="22" customFormat="1" ht="21" hidden="1" x14ac:dyDescent="0.3">
      <c r="B83" s="150" t="s">
        <v>197</v>
      </c>
      <c r="C83" s="35">
        <v>4891199219061</v>
      </c>
      <c r="D83" s="35" t="s">
        <v>161</v>
      </c>
      <c r="E83" s="17" t="s">
        <v>34</v>
      </c>
      <c r="F83" s="90">
        <v>2</v>
      </c>
      <c r="G83" s="114">
        <v>6.4151999999999996</v>
      </c>
      <c r="H83" s="65" t="s">
        <v>21</v>
      </c>
      <c r="I83" s="107">
        <f>G83*1.4</f>
        <v>8.9812799999999982</v>
      </c>
      <c r="J83" s="107">
        <f>I83*1.2</f>
        <v>10.777535999999998</v>
      </c>
      <c r="K83" s="56"/>
      <c r="L83" s="20">
        <f t="shared" si="7"/>
        <v>0</v>
      </c>
      <c r="M83" s="25"/>
    </row>
    <row r="84" spans="2:13" s="22" customFormat="1" ht="18" x14ac:dyDescent="0.3">
      <c r="B84" s="71" t="s">
        <v>90</v>
      </c>
      <c r="C84" s="133"/>
      <c r="D84" s="133"/>
      <c r="E84" s="134"/>
      <c r="F84" s="135"/>
      <c r="G84" s="24"/>
      <c r="H84" s="18"/>
      <c r="I84" s="24"/>
      <c r="J84" s="24"/>
      <c r="K84" s="56"/>
      <c r="L84" s="20">
        <f t="shared" si="7"/>
        <v>0</v>
      </c>
      <c r="M84" s="25"/>
    </row>
    <row r="85" spans="2:13" s="22" customFormat="1" ht="21" hidden="1" x14ac:dyDescent="0.3">
      <c r="B85" s="150" t="s">
        <v>198</v>
      </c>
      <c r="C85" s="35">
        <v>4607028196546</v>
      </c>
      <c r="D85" s="35" t="s">
        <v>161</v>
      </c>
      <c r="E85" s="17"/>
      <c r="F85" s="90">
        <v>5</v>
      </c>
      <c r="G85" s="114">
        <v>2.2176</v>
      </c>
      <c r="H85" s="65" t="s">
        <v>21</v>
      </c>
      <c r="I85" s="107">
        <f>G85*1.4</f>
        <v>3.1046399999999998</v>
      </c>
      <c r="J85" s="107">
        <f>I85*1.2</f>
        <v>3.7255679999999995</v>
      </c>
      <c r="K85" s="56"/>
      <c r="L85" s="20">
        <f t="shared" si="7"/>
        <v>0</v>
      </c>
      <c r="M85" s="25"/>
    </row>
    <row r="86" spans="2:13" s="22" customFormat="1" ht="21" x14ac:dyDescent="0.3">
      <c r="B86" s="26" t="s">
        <v>91</v>
      </c>
      <c r="C86" s="16">
        <v>4013674015184</v>
      </c>
      <c r="D86" s="16"/>
      <c r="E86" s="17"/>
      <c r="F86" s="90">
        <v>10</v>
      </c>
      <c r="G86" s="114">
        <v>3.456</v>
      </c>
      <c r="H86" s="65" t="s">
        <v>21</v>
      </c>
      <c r="I86" s="107">
        <f>G86*1.4</f>
        <v>4.8384</v>
      </c>
      <c r="J86" s="107">
        <f>I86*1.2</f>
        <v>5.8060799999999997</v>
      </c>
      <c r="K86" s="56"/>
      <c r="L86" s="20">
        <f>K86*G86</f>
        <v>0</v>
      </c>
      <c r="M86" s="25"/>
    </row>
    <row r="87" spans="2:13" s="22" customFormat="1" ht="21" x14ac:dyDescent="0.3">
      <c r="B87" s="26" t="s">
        <v>92</v>
      </c>
      <c r="C87" s="16">
        <v>4891199042140</v>
      </c>
      <c r="D87" s="16"/>
      <c r="E87" s="17"/>
      <c r="F87" s="90">
        <v>5</v>
      </c>
      <c r="G87" s="114">
        <v>2.2176</v>
      </c>
      <c r="H87" s="65" t="s">
        <v>21</v>
      </c>
      <c r="I87" s="107">
        <f>G87*1.4</f>
        <v>3.1046399999999998</v>
      </c>
      <c r="J87" s="107">
        <f>I87*1.2</f>
        <v>3.7255679999999995</v>
      </c>
      <c r="K87" s="56"/>
      <c r="L87" s="20">
        <f>K87*G87</f>
        <v>0</v>
      </c>
      <c r="M87" s="25"/>
    </row>
    <row r="88" spans="2:13" s="22" customFormat="1" ht="18" x14ac:dyDescent="0.3">
      <c r="B88" s="71" t="s">
        <v>93</v>
      </c>
      <c r="C88" s="133"/>
      <c r="D88" s="133"/>
      <c r="E88" s="134"/>
      <c r="F88" s="135"/>
      <c r="G88" s="24"/>
      <c r="H88" s="18"/>
      <c r="I88" s="24"/>
      <c r="J88" s="24"/>
      <c r="K88" s="56"/>
      <c r="L88" s="20">
        <f t="shared" si="7"/>
        <v>0</v>
      </c>
      <c r="M88" s="25"/>
    </row>
    <row r="89" spans="2:13" s="22" customFormat="1" ht="21" x14ac:dyDescent="0.3">
      <c r="B89" s="26" t="s">
        <v>94</v>
      </c>
      <c r="C89" s="16">
        <v>4607136514430</v>
      </c>
      <c r="D89" s="16"/>
      <c r="E89" s="17" t="s">
        <v>95</v>
      </c>
      <c r="F89" s="90">
        <v>5</v>
      </c>
      <c r="G89" s="114">
        <v>0.82368000000000008</v>
      </c>
      <c r="H89" s="65" t="s">
        <v>21</v>
      </c>
      <c r="I89" s="107">
        <f t="shared" ref="I89:I97" si="8">G89*1.4</f>
        <v>1.153152</v>
      </c>
      <c r="J89" s="107">
        <f t="shared" ref="J89:J97" si="9">I89*1.2</f>
        <v>1.3837823999999999</v>
      </c>
      <c r="K89" s="56"/>
      <c r="L89" s="20">
        <f t="shared" si="7"/>
        <v>0</v>
      </c>
      <c r="M89" s="25"/>
    </row>
    <row r="90" spans="2:13" s="22" customFormat="1" ht="21" x14ac:dyDescent="0.3">
      <c r="B90" s="26" t="s">
        <v>96</v>
      </c>
      <c r="C90" s="16">
        <v>4607136514430</v>
      </c>
      <c r="D90" s="16"/>
      <c r="E90" s="17" t="s">
        <v>95</v>
      </c>
      <c r="F90" s="90">
        <v>5</v>
      </c>
      <c r="G90" s="114">
        <v>1.01376</v>
      </c>
      <c r="H90" s="65" t="s">
        <v>21</v>
      </c>
      <c r="I90" s="107">
        <f t="shared" si="8"/>
        <v>1.4192639999999999</v>
      </c>
      <c r="J90" s="107">
        <f t="shared" si="9"/>
        <v>1.7031167999999999</v>
      </c>
      <c r="K90" s="56"/>
      <c r="L90" s="20">
        <f t="shared" si="7"/>
        <v>0</v>
      </c>
      <c r="M90" s="25"/>
    </row>
    <row r="91" spans="2:13" s="22" customFormat="1" ht="21" x14ac:dyDescent="0.3">
      <c r="B91" s="26" t="s">
        <v>97</v>
      </c>
      <c r="C91" s="16">
        <v>4891199001147</v>
      </c>
      <c r="D91" s="16"/>
      <c r="E91" s="17" t="s">
        <v>95</v>
      </c>
      <c r="F91" s="90">
        <v>5</v>
      </c>
      <c r="G91" s="114">
        <v>1.4572800000000001</v>
      </c>
      <c r="H91" s="65" t="s">
        <v>21</v>
      </c>
      <c r="I91" s="107">
        <f t="shared" si="8"/>
        <v>2.0401920000000002</v>
      </c>
      <c r="J91" s="107">
        <f t="shared" si="9"/>
        <v>2.4482304000000004</v>
      </c>
      <c r="K91" s="56"/>
      <c r="L91" s="20">
        <f t="shared" si="7"/>
        <v>0</v>
      </c>
      <c r="M91" s="25"/>
    </row>
    <row r="92" spans="2:13" s="22" customFormat="1" ht="21" customHeight="1" x14ac:dyDescent="0.3">
      <c r="B92" s="140" t="s">
        <v>98</v>
      </c>
      <c r="C92" s="16">
        <v>4013674020133</v>
      </c>
      <c r="D92" s="16"/>
      <c r="E92" s="17" t="s">
        <v>99</v>
      </c>
      <c r="F92" s="90">
        <v>5</v>
      </c>
      <c r="G92" s="114">
        <v>2.4624000000000001</v>
      </c>
      <c r="H92" s="65" t="s">
        <v>21</v>
      </c>
      <c r="I92" s="107">
        <f t="shared" si="8"/>
        <v>3.4473600000000002</v>
      </c>
      <c r="J92" s="107">
        <f t="shared" si="9"/>
        <v>4.1368320000000001</v>
      </c>
      <c r="K92" s="56"/>
      <c r="L92" s="20">
        <f t="shared" si="7"/>
        <v>0</v>
      </c>
      <c r="M92" s="25"/>
    </row>
    <row r="93" spans="2:13" s="22" customFormat="1" ht="21" customHeight="1" x14ac:dyDescent="0.3">
      <c r="B93" s="140" t="s">
        <v>100</v>
      </c>
      <c r="C93" s="16">
        <v>4013674020096</v>
      </c>
      <c r="D93" s="16"/>
      <c r="E93" s="17" t="s">
        <v>99</v>
      </c>
      <c r="F93" s="90">
        <v>5</v>
      </c>
      <c r="G93" s="114">
        <v>4.4639999999999995</v>
      </c>
      <c r="H93" s="65" t="s">
        <v>21</v>
      </c>
      <c r="I93" s="107">
        <f t="shared" si="8"/>
        <v>6.2495999999999992</v>
      </c>
      <c r="J93" s="107">
        <f t="shared" si="9"/>
        <v>7.4995199999999986</v>
      </c>
      <c r="K93" s="56"/>
      <c r="L93" s="20">
        <f t="shared" si="7"/>
        <v>0</v>
      </c>
      <c r="M93" s="25"/>
    </row>
    <row r="94" spans="2:13" s="22" customFormat="1" ht="21" customHeight="1" x14ac:dyDescent="0.3">
      <c r="B94" s="140" t="s">
        <v>101</v>
      </c>
      <c r="C94" s="16">
        <v>4013674020119</v>
      </c>
      <c r="D94" s="16"/>
      <c r="E94" s="17" t="s">
        <v>99</v>
      </c>
      <c r="F94" s="90">
        <v>5</v>
      </c>
      <c r="G94" s="114">
        <v>5.04</v>
      </c>
      <c r="H94" s="65" t="s">
        <v>21</v>
      </c>
      <c r="I94" s="107">
        <f t="shared" si="8"/>
        <v>7.0559999999999992</v>
      </c>
      <c r="J94" s="107">
        <f t="shared" si="9"/>
        <v>8.4671999999999983</v>
      </c>
      <c r="K94" s="56"/>
      <c r="L94" s="20">
        <f t="shared" si="7"/>
        <v>0</v>
      </c>
      <c r="M94" s="25"/>
    </row>
    <row r="95" spans="2:13" s="22" customFormat="1" ht="21" customHeight="1" x14ac:dyDescent="0.3">
      <c r="B95" s="140" t="s">
        <v>102</v>
      </c>
      <c r="C95" s="16">
        <v>4013674020089</v>
      </c>
      <c r="D95" s="16"/>
      <c r="E95" s="17" t="s">
        <v>99</v>
      </c>
      <c r="F95" s="90">
        <v>5</v>
      </c>
      <c r="G95" s="114">
        <v>2.4624000000000001</v>
      </c>
      <c r="H95" s="65" t="s">
        <v>21</v>
      </c>
      <c r="I95" s="107">
        <f t="shared" si="8"/>
        <v>3.4473600000000002</v>
      </c>
      <c r="J95" s="107">
        <f t="shared" si="9"/>
        <v>4.1368320000000001</v>
      </c>
      <c r="K95" s="56"/>
      <c r="L95" s="20">
        <f t="shared" si="7"/>
        <v>0</v>
      </c>
      <c r="M95" s="25"/>
    </row>
    <row r="96" spans="2:13" s="22" customFormat="1" ht="21" x14ac:dyDescent="0.3">
      <c r="B96" s="140" t="s">
        <v>103</v>
      </c>
      <c r="C96" s="16">
        <v>4013674020140</v>
      </c>
      <c r="D96" s="16"/>
      <c r="E96" s="17" t="s">
        <v>99</v>
      </c>
      <c r="F96" s="90">
        <v>5</v>
      </c>
      <c r="G96" s="114">
        <v>2.4624000000000001</v>
      </c>
      <c r="H96" s="65" t="s">
        <v>21</v>
      </c>
      <c r="I96" s="107">
        <f t="shared" si="8"/>
        <v>3.4473600000000002</v>
      </c>
      <c r="J96" s="107">
        <f t="shared" si="9"/>
        <v>4.1368320000000001</v>
      </c>
      <c r="K96" s="56"/>
      <c r="L96" s="20">
        <f t="shared" si="7"/>
        <v>0</v>
      </c>
      <c r="M96" s="25"/>
    </row>
    <row r="97" spans="2:13" s="22" customFormat="1" ht="31.2" x14ac:dyDescent="0.3">
      <c r="B97" s="140" t="s">
        <v>104</v>
      </c>
      <c r="C97" s="16">
        <v>4013674502011</v>
      </c>
      <c r="D97" s="127" t="s">
        <v>70</v>
      </c>
      <c r="E97" s="17" t="s">
        <v>95</v>
      </c>
      <c r="F97" s="90">
        <v>10</v>
      </c>
      <c r="G97" s="114">
        <v>2.4624000000000001</v>
      </c>
      <c r="H97" s="65" t="s">
        <v>21</v>
      </c>
      <c r="I97" s="107">
        <f t="shared" si="8"/>
        <v>3.4473600000000002</v>
      </c>
      <c r="J97" s="107">
        <f t="shared" si="9"/>
        <v>4.1368320000000001</v>
      </c>
      <c r="K97" s="56"/>
      <c r="L97" s="20">
        <f t="shared" si="7"/>
        <v>0</v>
      </c>
      <c r="M97" s="25"/>
    </row>
    <row r="98" spans="2:13" s="22" customFormat="1" ht="18" x14ac:dyDescent="0.3">
      <c r="B98" s="71" t="s">
        <v>105</v>
      </c>
      <c r="C98" s="133"/>
      <c r="D98" s="133"/>
      <c r="E98" s="134"/>
      <c r="F98" s="135"/>
      <c r="G98" s="24"/>
      <c r="H98" s="18"/>
      <c r="I98" s="24"/>
      <c r="J98" s="24"/>
      <c r="K98" s="56"/>
      <c r="L98" s="20">
        <f t="shared" si="7"/>
        <v>0</v>
      </c>
      <c r="M98" s="25"/>
    </row>
    <row r="99" spans="2:13" s="22" customFormat="1" ht="21" x14ac:dyDescent="0.3">
      <c r="B99" s="26" t="s">
        <v>106</v>
      </c>
      <c r="C99" s="16">
        <v>4690488020490</v>
      </c>
      <c r="D99" s="16"/>
      <c r="E99" s="17" t="s">
        <v>107</v>
      </c>
      <c r="F99" s="90">
        <v>10</v>
      </c>
      <c r="G99" s="114">
        <v>0.41184000000000004</v>
      </c>
      <c r="H99" s="65" t="s">
        <v>21</v>
      </c>
      <c r="I99" s="107">
        <f t="shared" ref="I99:I106" si="10">G99*1.4</f>
        <v>0.57657599999999998</v>
      </c>
      <c r="J99" s="107">
        <f t="shared" ref="J99:J106" si="11">I99*1.2</f>
        <v>0.69189119999999993</v>
      </c>
      <c r="K99" s="56"/>
      <c r="L99" s="20">
        <f t="shared" si="7"/>
        <v>0</v>
      </c>
      <c r="M99" s="25"/>
    </row>
    <row r="100" spans="2:13" s="22" customFormat="1" ht="21" x14ac:dyDescent="0.3">
      <c r="B100" s="26" t="s">
        <v>108</v>
      </c>
      <c r="C100" s="16">
        <v>4690488020568</v>
      </c>
      <c r="D100" s="16"/>
      <c r="E100" s="17" t="s">
        <v>107</v>
      </c>
      <c r="F100" s="90">
        <v>10</v>
      </c>
      <c r="G100" s="114">
        <v>0.41184000000000004</v>
      </c>
      <c r="H100" s="65" t="s">
        <v>21</v>
      </c>
      <c r="I100" s="107">
        <f t="shared" si="10"/>
        <v>0.57657599999999998</v>
      </c>
      <c r="J100" s="107">
        <f t="shared" si="11"/>
        <v>0.69189119999999993</v>
      </c>
      <c r="K100" s="56"/>
      <c r="L100" s="20">
        <f t="shared" si="7"/>
        <v>0</v>
      </c>
      <c r="M100" s="25"/>
    </row>
    <row r="101" spans="2:13" s="22" customFormat="1" ht="21" x14ac:dyDescent="0.3">
      <c r="B101" s="26" t="s">
        <v>109</v>
      </c>
      <c r="C101" s="16">
        <v>4690488020599</v>
      </c>
      <c r="D101" s="16"/>
      <c r="E101" s="17" t="s">
        <v>107</v>
      </c>
      <c r="F101" s="90">
        <v>10</v>
      </c>
      <c r="G101" s="114">
        <v>0.41184000000000004</v>
      </c>
      <c r="H101" s="65" t="s">
        <v>21</v>
      </c>
      <c r="I101" s="107">
        <f t="shared" si="10"/>
        <v>0.57657599999999998</v>
      </c>
      <c r="J101" s="107">
        <f t="shared" si="11"/>
        <v>0.69189119999999993</v>
      </c>
      <c r="K101" s="56"/>
      <c r="L101" s="20">
        <f t="shared" si="7"/>
        <v>0</v>
      </c>
      <c r="M101" s="25"/>
    </row>
    <row r="102" spans="2:13" s="22" customFormat="1" ht="21" x14ac:dyDescent="0.3">
      <c r="B102" s="26" t="s">
        <v>110</v>
      </c>
      <c r="C102" s="16">
        <v>4690488020506</v>
      </c>
      <c r="D102" s="16"/>
      <c r="E102" s="17" t="s">
        <v>107</v>
      </c>
      <c r="F102" s="90">
        <v>10</v>
      </c>
      <c r="G102" s="114">
        <v>0.36432000000000003</v>
      </c>
      <c r="H102" s="65" t="s">
        <v>21</v>
      </c>
      <c r="I102" s="107">
        <f t="shared" si="10"/>
        <v>0.51004800000000006</v>
      </c>
      <c r="J102" s="107">
        <f t="shared" si="11"/>
        <v>0.61205760000000009</v>
      </c>
      <c r="K102" s="56"/>
      <c r="L102" s="20">
        <f t="shared" si="7"/>
        <v>0</v>
      </c>
      <c r="M102" s="25"/>
    </row>
    <row r="103" spans="2:13" s="22" customFormat="1" ht="21" x14ac:dyDescent="0.3">
      <c r="B103" s="141" t="s">
        <v>111</v>
      </c>
      <c r="C103" s="16"/>
      <c r="D103" s="16"/>
      <c r="E103" s="17" t="s">
        <v>99</v>
      </c>
      <c r="F103" s="90">
        <v>10</v>
      </c>
      <c r="G103" s="114">
        <v>1.9584000000000001</v>
      </c>
      <c r="H103" s="65" t="s">
        <v>21</v>
      </c>
      <c r="I103" s="107">
        <f t="shared" si="10"/>
        <v>2.7417600000000002</v>
      </c>
      <c r="J103" s="107">
        <f t="shared" si="11"/>
        <v>3.2901120000000001</v>
      </c>
      <c r="K103" s="56"/>
      <c r="L103" s="20">
        <f t="shared" si="7"/>
        <v>0</v>
      </c>
      <c r="M103" s="25"/>
    </row>
    <row r="104" spans="2:13" s="22" customFormat="1" ht="21" x14ac:dyDescent="0.3">
      <c r="B104" s="141" t="s">
        <v>112</v>
      </c>
      <c r="C104" s="16"/>
      <c r="D104" s="16"/>
      <c r="E104" s="17" t="s">
        <v>99</v>
      </c>
      <c r="F104" s="90">
        <v>10</v>
      </c>
      <c r="G104" s="114">
        <v>1.9584000000000001</v>
      </c>
      <c r="H104" s="65" t="s">
        <v>21</v>
      </c>
      <c r="I104" s="107">
        <f t="shared" si="10"/>
        <v>2.7417600000000002</v>
      </c>
      <c r="J104" s="107">
        <f t="shared" si="11"/>
        <v>3.2901120000000001</v>
      </c>
      <c r="K104" s="56"/>
      <c r="L104" s="20">
        <f t="shared" si="7"/>
        <v>0</v>
      </c>
      <c r="M104" s="25"/>
    </row>
    <row r="105" spans="2:13" s="22" customFormat="1" ht="21" x14ac:dyDescent="0.3">
      <c r="B105" s="141" t="s">
        <v>113</v>
      </c>
      <c r="C105" s="16"/>
      <c r="D105" s="16"/>
      <c r="E105" s="17" t="s">
        <v>99</v>
      </c>
      <c r="F105" s="90">
        <v>10</v>
      </c>
      <c r="G105" s="114">
        <v>1.9584000000000001</v>
      </c>
      <c r="H105" s="65" t="s">
        <v>21</v>
      </c>
      <c r="I105" s="107">
        <f t="shared" si="10"/>
        <v>2.7417600000000002</v>
      </c>
      <c r="J105" s="107">
        <f t="shared" si="11"/>
        <v>3.2901120000000001</v>
      </c>
      <c r="K105" s="56"/>
      <c r="L105" s="20">
        <f t="shared" si="7"/>
        <v>0</v>
      </c>
      <c r="M105" s="25"/>
    </row>
    <row r="106" spans="2:13" s="22" customFormat="1" ht="21" x14ac:dyDescent="0.3">
      <c r="B106" s="141" t="s">
        <v>114</v>
      </c>
      <c r="C106" s="16"/>
      <c r="D106" s="16"/>
      <c r="E106" s="17" t="s">
        <v>99</v>
      </c>
      <c r="F106" s="90">
        <v>10</v>
      </c>
      <c r="G106" s="114">
        <v>1.9584000000000001</v>
      </c>
      <c r="H106" s="65" t="s">
        <v>21</v>
      </c>
      <c r="I106" s="107">
        <f t="shared" si="10"/>
        <v>2.7417600000000002</v>
      </c>
      <c r="J106" s="107">
        <f t="shared" si="11"/>
        <v>3.2901120000000001</v>
      </c>
      <c r="K106" s="56"/>
      <c r="L106" s="20">
        <f t="shared" si="7"/>
        <v>0</v>
      </c>
      <c r="M106" s="25"/>
    </row>
    <row r="107" spans="2:13" s="22" customFormat="1" ht="21" x14ac:dyDescent="0.3">
      <c r="B107" s="63" t="s">
        <v>115</v>
      </c>
      <c r="C107" s="28" t="s">
        <v>17</v>
      </c>
      <c r="D107" s="28"/>
      <c r="E107" s="29" t="s">
        <v>17</v>
      </c>
      <c r="F107" s="30" t="s">
        <v>17</v>
      </c>
      <c r="G107" s="24"/>
      <c r="H107" s="18"/>
      <c r="I107" s="24"/>
      <c r="J107" s="24"/>
      <c r="K107" s="56"/>
      <c r="L107" s="20">
        <f t="shared" si="7"/>
        <v>0</v>
      </c>
      <c r="M107" s="25"/>
    </row>
    <row r="108" spans="2:13" s="22" customFormat="1" ht="21" x14ac:dyDescent="0.3">
      <c r="B108" s="71" t="s">
        <v>116</v>
      </c>
      <c r="C108" s="133"/>
      <c r="D108" s="133"/>
      <c r="E108" s="134"/>
      <c r="F108" s="135"/>
      <c r="G108" s="115" t="s">
        <v>117</v>
      </c>
      <c r="H108" s="24"/>
      <c r="I108" s="24"/>
      <c r="J108" s="24"/>
      <c r="K108" s="56"/>
      <c r="L108" s="20"/>
      <c r="M108" s="25"/>
    </row>
    <row r="109" spans="2:13" s="22" customFormat="1" ht="21" x14ac:dyDescent="0.3">
      <c r="B109" s="26" t="s">
        <v>118</v>
      </c>
      <c r="C109" s="16">
        <v>4620167520799</v>
      </c>
      <c r="D109" s="142" t="s">
        <v>119</v>
      </c>
      <c r="E109" s="17" t="s">
        <v>120</v>
      </c>
      <c r="F109" s="90">
        <v>2</v>
      </c>
      <c r="G109" s="114">
        <v>9.1259999999999994</v>
      </c>
      <c r="H109" s="65" t="s">
        <v>21</v>
      </c>
      <c r="I109" s="107">
        <f t="shared" ref="I109:I114" si="12">G109*1.4</f>
        <v>12.776399999999999</v>
      </c>
      <c r="J109" s="107">
        <f t="shared" ref="J109:J114" si="13">I109*1.2</f>
        <v>15.331679999999999</v>
      </c>
      <c r="K109" s="56"/>
      <c r="L109" s="20">
        <f>K109*G109</f>
        <v>0</v>
      </c>
      <c r="M109" s="25"/>
    </row>
    <row r="110" spans="2:13" s="22" customFormat="1" ht="21" x14ac:dyDescent="0.3">
      <c r="B110" s="26" t="s">
        <v>121</v>
      </c>
      <c r="C110" s="16">
        <v>4607136516526</v>
      </c>
      <c r="D110" s="16"/>
      <c r="E110" s="17" t="s">
        <v>122</v>
      </c>
      <c r="F110" s="90">
        <v>2</v>
      </c>
      <c r="G110" s="114">
        <v>10.8264</v>
      </c>
      <c r="H110" s="65" t="s">
        <v>21</v>
      </c>
      <c r="I110" s="107">
        <f t="shared" si="12"/>
        <v>15.156959999999998</v>
      </c>
      <c r="J110" s="107">
        <f t="shared" si="13"/>
        <v>18.188351999999998</v>
      </c>
      <c r="K110" s="56"/>
      <c r="L110" s="20">
        <f t="shared" ref="L110:L124" si="14">K110*G110</f>
        <v>0</v>
      </c>
      <c r="M110" s="25"/>
    </row>
    <row r="111" spans="2:13" s="22" customFormat="1" ht="21" x14ac:dyDescent="0.3">
      <c r="B111" s="26" t="s">
        <v>123</v>
      </c>
      <c r="C111" s="16">
        <v>4607136518889</v>
      </c>
      <c r="D111" s="16"/>
      <c r="E111" s="17" t="s">
        <v>122</v>
      </c>
      <c r="F111" s="90">
        <v>2</v>
      </c>
      <c r="G111" s="114">
        <v>10.5924</v>
      </c>
      <c r="H111" s="65" t="s">
        <v>21</v>
      </c>
      <c r="I111" s="107">
        <f t="shared" si="12"/>
        <v>14.829359999999998</v>
      </c>
      <c r="J111" s="107">
        <f t="shared" si="13"/>
        <v>17.795231999999995</v>
      </c>
      <c r="K111" s="56"/>
      <c r="L111" s="20">
        <f t="shared" si="14"/>
        <v>0</v>
      </c>
      <c r="M111" s="25"/>
    </row>
    <row r="112" spans="2:13" s="22" customFormat="1" ht="21" x14ac:dyDescent="0.3">
      <c r="B112" s="26" t="s">
        <v>124</v>
      </c>
      <c r="C112" s="16">
        <v>4607136518940</v>
      </c>
      <c r="D112" s="16"/>
      <c r="E112" s="17" t="s">
        <v>122</v>
      </c>
      <c r="F112" s="90">
        <v>2</v>
      </c>
      <c r="G112" s="114">
        <v>7.5191999999999997</v>
      </c>
      <c r="H112" s="65" t="s">
        <v>21</v>
      </c>
      <c r="I112" s="107">
        <f t="shared" si="12"/>
        <v>10.526879999999998</v>
      </c>
      <c r="J112" s="107">
        <f t="shared" si="13"/>
        <v>12.632255999999998</v>
      </c>
      <c r="K112" s="56"/>
      <c r="L112" s="20">
        <f t="shared" si="14"/>
        <v>0</v>
      </c>
      <c r="M112" s="25"/>
    </row>
    <row r="113" spans="2:13" s="22" customFormat="1" ht="21" x14ac:dyDescent="0.3">
      <c r="B113" s="26" t="s">
        <v>125</v>
      </c>
      <c r="C113" s="16">
        <v>4607112687004</v>
      </c>
      <c r="D113" s="16"/>
      <c r="E113" s="17" t="s">
        <v>122</v>
      </c>
      <c r="F113" s="90">
        <v>2</v>
      </c>
      <c r="G113" s="114">
        <v>8.8607999999999993</v>
      </c>
      <c r="H113" s="65" t="s">
        <v>21</v>
      </c>
      <c r="I113" s="107">
        <f t="shared" si="12"/>
        <v>12.405119999999998</v>
      </c>
      <c r="J113" s="107">
        <f t="shared" si="13"/>
        <v>14.886143999999998</v>
      </c>
      <c r="K113" s="56"/>
      <c r="L113" s="20">
        <f t="shared" si="14"/>
        <v>0</v>
      </c>
      <c r="M113" s="25"/>
    </row>
    <row r="114" spans="2:13" s="22" customFormat="1" ht="21" x14ac:dyDescent="0.3">
      <c r="B114" s="26" t="s">
        <v>126</v>
      </c>
      <c r="C114" s="16">
        <v>4607112687011</v>
      </c>
      <c r="D114" s="16"/>
      <c r="E114" s="17" t="s">
        <v>122</v>
      </c>
      <c r="F114" s="90">
        <v>2</v>
      </c>
      <c r="G114" s="114">
        <v>9.4068000000000005</v>
      </c>
      <c r="H114" s="65" t="s">
        <v>21</v>
      </c>
      <c r="I114" s="107">
        <f t="shared" si="12"/>
        <v>13.16952</v>
      </c>
      <c r="J114" s="107">
        <f t="shared" si="13"/>
        <v>15.803424</v>
      </c>
      <c r="K114" s="56"/>
      <c r="L114" s="20">
        <f t="shared" si="14"/>
        <v>0</v>
      </c>
      <c r="M114" s="25"/>
    </row>
    <row r="115" spans="2:13" s="22" customFormat="1" ht="21" x14ac:dyDescent="0.3">
      <c r="B115" s="63" t="s">
        <v>127</v>
      </c>
      <c r="C115" s="28" t="s">
        <v>17</v>
      </c>
      <c r="D115" s="28"/>
      <c r="E115" s="29" t="s">
        <v>17</v>
      </c>
      <c r="F115" s="30" t="s">
        <v>17</v>
      </c>
      <c r="G115" s="24"/>
      <c r="H115" s="18"/>
      <c r="I115" s="24"/>
      <c r="J115" s="24"/>
      <c r="K115" s="56"/>
      <c r="L115" s="20">
        <f t="shared" si="14"/>
        <v>0</v>
      </c>
      <c r="M115" s="25"/>
    </row>
    <row r="116" spans="2:13" s="22" customFormat="1" ht="21" x14ac:dyDescent="0.3">
      <c r="B116" s="26" t="s">
        <v>128</v>
      </c>
      <c r="C116" s="16">
        <v>4690488035883</v>
      </c>
      <c r="D116" s="16"/>
      <c r="E116" s="17" t="s">
        <v>129</v>
      </c>
      <c r="F116" s="90">
        <v>1</v>
      </c>
      <c r="G116" s="114">
        <v>29.796000000000003</v>
      </c>
      <c r="H116" s="65" t="s">
        <v>21</v>
      </c>
      <c r="I116" s="107">
        <f t="shared" ref="I116:I122" si="15">G116*1.4</f>
        <v>41.714400000000005</v>
      </c>
      <c r="J116" s="107">
        <f t="shared" ref="J116:J122" si="16">I116*1.2</f>
        <v>50.057280000000006</v>
      </c>
      <c r="K116" s="56"/>
      <c r="L116" s="20">
        <f t="shared" si="14"/>
        <v>0</v>
      </c>
      <c r="M116" s="25"/>
    </row>
    <row r="117" spans="2:13" s="22" customFormat="1" ht="21" hidden="1" x14ac:dyDescent="0.3">
      <c r="B117" s="150" t="s">
        <v>199</v>
      </c>
      <c r="C117" s="35">
        <v>4690488035838</v>
      </c>
      <c r="D117" s="35" t="s">
        <v>161</v>
      </c>
      <c r="E117" s="17" t="s">
        <v>129</v>
      </c>
      <c r="F117" s="90">
        <v>1</v>
      </c>
      <c r="G117" s="114">
        <v>12.838799999999999</v>
      </c>
      <c r="H117" s="65" t="s">
        <v>21</v>
      </c>
      <c r="I117" s="107">
        <f t="shared" si="15"/>
        <v>17.974319999999999</v>
      </c>
      <c r="J117" s="107">
        <f t="shared" si="16"/>
        <v>21.569183999999996</v>
      </c>
      <c r="K117" s="56"/>
      <c r="L117" s="20">
        <f t="shared" si="14"/>
        <v>0</v>
      </c>
      <c r="M117" s="25"/>
    </row>
    <row r="118" spans="2:13" s="22" customFormat="1" ht="21" hidden="1" x14ac:dyDescent="0.3">
      <c r="B118" s="150" t="s">
        <v>200</v>
      </c>
      <c r="C118" s="35">
        <v>4690488035845</v>
      </c>
      <c r="D118" s="35" t="s">
        <v>161</v>
      </c>
      <c r="E118" s="17" t="s">
        <v>129</v>
      </c>
      <c r="F118" s="90">
        <v>1</v>
      </c>
      <c r="G118" s="114">
        <v>20.248800000000003</v>
      </c>
      <c r="H118" s="65" t="s">
        <v>21</v>
      </c>
      <c r="I118" s="107">
        <f t="shared" si="15"/>
        <v>28.348320000000001</v>
      </c>
      <c r="J118" s="107">
        <f t="shared" si="16"/>
        <v>34.017983999999998</v>
      </c>
      <c r="K118" s="56"/>
      <c r="L118" s="20">
        <f t="shared" si="14"/>
        <v>0</v>
      </c>
      <c r="M118" s="25"/>
    </row>
    <row r="119" spans="2:13" s="22" customFormat="1" ht="21" x14ac:dyDescent="0.3">
      <c r="B119" s="26" t="s">
        <v>130</v>
      </c>
      <c r="C119" s="16">
        <v>4690488035852</v>
      </c>
      <c r="D119" s="16"/>
      <c r="E119" s="17" t="s">
        <v>129</v>
      </c>
      <c r="F119" s="90">
        <v>1</v>
      </c>
      <c r="G119" s="114">
        <v>17.253600000000002</v>
      </c>
      <c r="H119" s="65" t="s">
        <v>21</v>
      </c>
      <c r="I119" s="107">
        <f t="shared" si="15"/>
        <v>24.155040000000003</v>
      </c>
      <c r="J119" s="107">
        <f t="shared" si="16"/>
        <v>28.986048000000004</v>
      </c>
      <c r="K119" s="56"/>
      <c r="L119" s="20">
        <f t="shared" si="14"/>
        <v>0</v>
      </c>
      <c r="M119" s="25"/>
    </row>
    <row r="120" spans="2:13" s="22" customFormat="1" ht="21" x14ac:dyDescent="0.3">
      <c r="B120" s="26" t="s">
        <v>131</v>
      </c>
      <c r="C120" s="16">
        <v>4690488035869</v>
      </c>
      <c r="D120" s="16"/>
      <c r="E120" s="17" t="s">
        <v>129</v>
      </c>
      <c r="F120" s="90">
        <v>1</v>
      </c>
      <c r="G120" s="114">
        <v>26.301600000000001</v>
      </c>
      <c r="H120" s="65" t="s">
        <v>21</v>
      </c>
      <c r="I120" s="107">
        <f t="shared" si="15"/>
        <v>36.822240000000001</v>
      </c>
      <c r="J120" s="107">
        <f t="shared" si="16"/>
        <v>44.186687999999997</v>
      </c>
      <c r="K120" s="56"/>
      <c r="L120" s="20">
        <f t="shared" si="14"/>
        <v>0</v>
      </c>
      <c r="M120" s="25"/>
    </row>
    <row r="121" spans="2:13" s="22" customFormat="1" ht="21" x14ac:dyDescent="0.3">
      <c r="B121" s="26" t="s">
        <v>132</v>
      </c>
      <c r="C121" s="16">
        <v>4607136511453</v>
      </c>
      <c r="D121" s="16"/>
      <c r="E121" s="17" t="s">
        <v>129</v>
      </c>
      <c r="F121" s="90">
        <v>1</v>
      </c>
      <c r="G121" s="114">
        <v>27.9084</v>
      </c>
      <c r="H121" s="65" t="s">
        <v>21</v>
      </c>
      <c r="I121" s="107">
        <f t="shared" si="15"/>
        <v>39.071759999999998</v>
      </c>
      <c r="J121" s="107">
        <f t="shared" si="16"/>
        <v>46.886111999999997</v>
      </c>
      <c r="K121" s="56"/>
      <c r="L121" s="20">
        <f t="shared" si="14"/>
        <v>0</v>
      </c>
      <c r="M121" s="25"/>
    </row>
    <row r="122" spans="2:13" s="22" customFormat="1" ht="21" x14ac:dyDescent="0.3">
      <c r="B122" s="26" t="s">
        <v>133</v>
      </c>
      <c r="C122" s="16">
        <v>4607112688780</v>
      </c>
      <c r="D122" s="16"/>
      <c r="E122" s="17" t="s">
        <v>129</v>
      </c>
      <c r="F122" s="90">
        <v>1</v>
      </c>
      <c r="G122" s="114">
        <v>30.123599999999996</v>
      </c>
      <c r="H122" s="65" t="s">
        <v>21</v>
      </c>
      <c r="I122" s="107">
        <f t="shared" si="15"/>
        <v>42.173039999999993</v>
      </c>
      <c r="J122" s="107">
        <f t="shared" si="16"/>
        <v>50.60764799999999</v>
      </c>
      <c r="K122" s="56"/>
      <c r="L122" s="20">
        <f t="shared" si="14"/>
        <v>0</v>
      </c>
      <c r="M122" s="25"/>
    </row>
    <row r="123" spans="2:13" s="22" customFormat="1" ht="21" x14ac:dyDescent="0.3">
      <c r="B123" s="63" t="s">
        <v>134</v>
      </c>
      <c r="C123" s="28" t="s">
        <v>17</v>
      </c>
      <c r="D123" s="28"/>
      <c r="E123" s="29" t="s">
        <v>17</v>
      </c>
      <c r="F123" s="30" t="s">
        <v>17</v>
      </c>
      <c r="G123" s="24"/>
      <c r="H123" s="18"/>
      <c r="I123" s="24"/>
      <c r="J123" s="24"/>
      <c r="K123" s="56"/>
      <c r="L123" s="20">
        <f t="shared" si="14"/>
        <v>0</v>
      </c>
      <c r="M123" s="25"/>
    </row>
    <row r="124" spans="2:13" s="22" customFormat="1" ht="31.2" x14ac:dyDescent="0.3">
      <c r="B124" s="26" t="s">
        <v>135</v>
      </c>
      <c r="C124" s="16">
        <v>3086125705416</v>
      </c>
      <c r="D124" s="120" t="s">
        <v>136</v>
      </c>
      <c r="E124" s="17" t="s">
        <v>129</v>
      </c>
      <c r="F124" s="90">
        <v>1</v>
      </c>
      <c r="G124" s="114">
        <v>5.0054400000000001</v>
      </c>
      <c r="H124" s="65" t="s">
        <v>21</v>
      </c>
      <c r="I124" s="107">
        <f>G124*1.4</f>
        <v>7.0076159999999996</v>
      </c>
      <c r="J124" s="107">
        <f>I124*1.2</f>
        <v>8.4091391999999985</v>
      </c>
      <c r="K124" s="56"/>
      <c r="L124" s="20">
        <f t="shared" si="14"/>
        <v>0</v>
      </c>
      <c r="M124" s="25"/>
    </row>
    <row r="125" spans="2:13" ht="15" thickBot="1" x14ac:dyDescent="0.35"/>
    <row r="126" spans="2:13" ht="15" thickBot="1" x14ac:dyDescent="0.35">
      <c r="L126" s="121">
        <f>SUM(L5:L125)</f>
        <v>0</v>
      </c>
    </row>
    <row r="131" spans="1:13" x14ac:dyDescent="0.3">
      <c r="B131" s="7"/>
      <c r="C131" s="7"/>
      <c r="D131" s="7"/>
      <c r="E131" s="7"/>
    </row>
    <row r="134" spans="1:13" s="22" customFormat="1" ht="23.4" x14ac:dyDescent="0.3">
      <c r="A134" s="83">
        <v>1</v>
      </c>
      <c r="B134" s="69" t="s">
        <v>137</v>
      </c>
      <c r="C134" s="67"/>
      <c r="D134" s="68"/>
      <c r="E134" s="87"/>
      <c r="G134" s="33"/>
    </row>
    <row r="135" spans="1:13" s="72" customFormat="1" ht="21" x14ac:dyDescent="0.3">
      <c r="B135" s="84" t="s">
        <v>138</v>
      </c>
      <c r="C135" s="85"/>
      <c r="D135" s="85"/>
      <c r="E135" s="88"/>
      <c r="G135" s="77"/>
    </row>
    <row r="136" spans="1:13" s="72" customFormat="1" ht="21.6" thickBot="1" x14ac:dyDescent="0.35">
      <c r="B136" s="84" t="s">
        <v>139</v>
      </c>
      <c r="C136" s="85"/>
      <c r="D136" s="85"/>
      <c r="E136" s="88"/>
      <c r="G136" s="77"/>
    </row>
    <row r="137" spans="1:13" s="72" customFormat="1" ht="21.6" thickBot="1" x14ac:dyDescent="0.35">
      <c r="B137" s="147" t="s">
        <v>140</v>
      </c>
      <c r="C137" s="116"/>
      <c r="D137" s="117"/>
      <c r="E137" s="88"/>
      <c r="G137" s="77"/>
    </row>
    <row r="138" spans="1:13" s="72" customFormat="1" ht="21" x14ac:dyDescent="0.3">
      <c r="B138" s="86" t="s">
        <v>141</v>
      </c>
      <c r="C138" s="86"/>
      <c r="D138" s="85"/>
      <c r="E138" s="88"/>
      <c r="G138" s="77"/>
    </row>
    <row r="139" spans="1:13" ht="21" x14ac:dyDescent="0.3">
      <c r="B139" s="84" t="s">
        <v>142</v>
      </c>
      <c r="C139" s="85"/>
      <c r="D139" s="85"/>
      <c r="E139" s="88"/>
      <c r="F139" s="6"/>
      <c r="G139" s="6"/>
      <c r="H139" s="7"/>
      <c r="I139" s="7"/>
      <c r="J139" s="7"/>
      <c r="K139" s="7"/>
      <c r="L139" s="7"/>
      <c r="M139" s="7"/>
    </row>
    <row r="140" spans="1:13" ht="21" x14ac:dyDescent="0.3">
      <c r="B140" s="84" t="s">
        <v>143</v>
      </c>
      <c r="C140" s="85"/>
      <c r="D140" s="85"/>
      <c r="E140" s="88"/>
      <c r="F140" s="6"/>
      <c r="G140" s="6"/>
      <c r="H140" s="7"/>
      <c r="I140" s="7"/>
      <c r="J140" s="7"/>
      <c r="K140" s="7"/>
      <c r="L140" s="7"/>
      <c r="M140" s="7"/>
    </row>
    <row r="141" spans="1:13" x14ac:dyDescent="0.3">
      <c r="F141" s="6"/>
      <c r="G141" s="6"/>
      <c r="H141" s="7"/>
      <c r="I141" s="7"/>
      <c r="J141" s="7"/>
      <c r="K141" s="7"/>
      <c r="L141" s="7"/>
      <c r="M141" s="7"/>
    </row>
    <row r="142" spans="1:13" ht="21" x14ac:dyDescent="0.3">
      <c r="B142" s="104" t="s">
        <v>144</v>
      </c>
      <c r="F142" s="6"/>
      <c r="G142" s="6"/>
      <c r="H142" s="7"/>
      <c r="I142" s="7"/>
      <c r="J142" s="7"/>
      <c r="K142" s="7"/>
      <c r="L142" s="7"/>
      <c r="M142" s="7"/>
    </row>
    <row r="143" spans="1:13" ht="23.4" x14ac:dyDescent="0.3">
      <c r="A143" s="83">
        <v>2</v>
      </c>
      <c r="B143" s="69" t="s">
        <v>145</v>
      </c>
      <c r="F143" s="6"/>
      <c r="G143" s="6"/>
      <c r="H143" s="7"/>
      <c r="I143" s="7"/>
      <c r="J143" s="7"/>
      <c r="K143" s="7"/>
      <c r="L143" s="7"/>
      <c r="M143" s="7"/>
    </row>
    <row r="144" spans="1:13" ht="21" x14ac:dyDescent="0.3">
      <c r="B144" s="84" t="s">
        <v>146</v>
      </c>
      <c r="C144" s="94"/>
      <c r="D144" s="94"/>
      <c r="E144" s="95"/>
      <c r="F144" s="6"/>
      <c r="G144" s="6"/>
      <c r="H144" s="7"/>
      <c r="I144" s="7"/>
      <c r="J144" s="7"/>
      <c r="K144" s="7"/>
      <c r="L144" s="7"/>
      <c r="M144" s="7"/>
    </row>
    <row r="145" spans="1:13" ht="23.4" x14ac:dyDescent="0.3">
      <c r="B145" s="146" t="s">
        <v>147</v>
      </c>
      <c r="C145" s="94"/>
      <c r="D145" s="94"/>
      <c r="E145" s="95"/>
      <c r="F145" s="6"/>
      <c r="G145" s="6"/>
      <c r="H145" s="7"/>
      <c r="I145" s="7"/>
      <c r="J145" s="7"/>
      <c r="K145" s="7"/>
      <c r="L145" s="7"/>
      <c r="M145" s="7"/>
    </row>
    <row r="146" spans="1:13" ht="25.8" x14ac:dyDescent="0.3">
      <c r="B146" s="84" t="s">
        <v>148</v>
      </c>
      <c r="C146" s="94"/>
      <c r="D146" s="94"/>
      <c r="E146" s="95"/>
      <c r="F146" s="6"/>
      <c r="G146" s="6"/>
      <c r="H146" s="7"/>
      <c r="I146" s="7"/>
      <c r="J146" s="7"/>
      <c r="K146" s="7"/>
      <c r="L146" s="7"/>
      <c r="M146" s="7"/>
    </row>
    <row r="147" spans="1:13" ht="23.4" x14ac:dyDescent="0.3">
      <c r="B147" s="146" t="s">
        <v>149</v>
      </c>
      <c r="C147" s="94"/>
      <c r="D147" s="94"/>
      <c r="E147" s="95"/>
      <c r="F147" s="6"/>
      <c r="G147" s="6"/>
      <c r="H147" s="7"/>
      <c r="I147" s="7"/>
      <c r="J147" s="7"/>
      <c r="K147" s="7"/>
      <c r="L147" s="7"/>
      <c r="M147" s="7"/>
    </row>
    <row r="148" spans="1:13" ht="21" x14ac:dyDescent="0.3">
      <c r="B148" s="96" t="s">
        <v>150</v>
      </c>
      <c r="C148" s="94"/>
      <c r="D148" s="94"/>
      <c r="E148" s="95"/>
      <c r="F148" s="6"/>
      <c r="G148" s="6"/>
      <c r="H148" s="7"/>
      <c r="I148" s="7"/>
      <c r="J148" s="7"/>
      <c r="K148" s="7"/>
      <c r="L148" s="7"/>
      <c r="M148" s="7"/>
    </row>
    <row r="149" spans="1:13" ht="21" x14ac:dyDescent="0.3">
      <c r="B149" s="96" t="s">
        <v>151</v>
      </c>
      <c r="C149" s="94"/>
      <c r="D149" s="94"/>
      <c r="E149" s="95"/>
      <c r="F149" s="6"/>
      <c r="G149" s="6"/>
      <c r="H149" s="7"/>
      <c r="I149" s="7"/>
      <c r="J149" s="7"/>
      <c r="K149" s="7"/>
      <c r="L149" s="7"/>
      <c r="M149" s="7"/>
    </row>
    <row r="150" spans="1:13" ht="21" x14ac:dyDescent="0.3">
      <c r="B150" s="96" t="s">
        <v>152</v>
      </c>
      <c r="C150" s="94"/>
      <c r="D150" s="94"/>
      <c r="E150" s="95"/>
      <c r="F150" s="6"/>
      <c r="G150" s="6"/>
      <c r="H150" s="7"/>
      <c r="I150" s="7"/>
      <c r="J150" s="7"/>
      <c r="K150" s="7"/>
      <c r="L150" s="7"/>
      <c r="M150" s="7"/>
    </row>
    <row r="151" spans="1:13" ht="21" x14ac:dyDescent="0.3">
      <c r="B151" s="96" t="s">
        <v>153</v>
      </c>
      <c r="C151" s="94"/>
      <c r="D151" s="94"/>
      <c r="E151" s="95"/>
      <c r="F151" s="6"/>
      <c r="G151" s="6"/>
      <c r="H151" s="7"/>
      <c r="I151" s="7"/>
      <c r="J151" s="7"/>
      <c r="K151" s="7"/>
      <c r="L151" s="7"/>
      <c r="M151" s="7"/>
    </row>
    <row r="152" spans="1:13" ht="21" x14ac:dyDescent="0.3">
      <c r="B152" s="96" t="s">
        <v>154</v>
      </c>
      <c r="C152" s="94"/>
      <c r="D152" s="94"/>
      <c r="E152" s="94"/>
      <c r="F152" s="6"/>
      <c r="G152" s="6"/>
      <c r="H152" s="7"/>
      <c r="I152" s="7"/>
      <c r="J152" s="7"/>
      <c r="K152" s="7"/>
      <c r="L152" s="7"/>
      <c r="M152" s="7"/>
    </row>
    <row r="153" spans="1:13" ht="21" x14ac:dyDescent="0.3">
      <c r="B153" s="103"/>
      <c r="F153" s="6"/>
      <c r="G153" s="6"/>
      <c r="H153" s="7"/>
      <c r="I153" s="7"/>
      <c r="J153" s="7"/>
      <c r="K153" s="7"/>
      <c r="L153" s="7"/>
      <c r="M153" s="7"/>
    </row>
    <row r="154" spans="1:13" s="79" customFormat="1" ht="35.4" customHeight="1" x14ac:dyDescent="0.3">
      <c r="B154" s="102" t="s">
        <v>155</v>
      </c>
      <c r="C154" s="98"/>
      <c r="D154" s="98"/>
      <c r="E154" s="99"/>
      <c r="G154" s="80"/>
    </row>
    <row r="155" spans="1:13" s="72" customFormat="1" ht="21.6" customHeight="1" x14ac:dyDescent="0.3">
      <c r="A155" s="83">
        <v>3</v>
      </c>
      <c r="B155" s="69" t="s">
        <v>156</v>
      </c>
      <c r="C155" s="100"/>
      <c r="D155" s="100"/>
      <c r="E155" s="101"/>
      <c r="G155" s="77"/>
    </row>
    <row r="156" spans="1:13" s="72" customFormat="1" ht="21" x14ac:dyDescent="0.3">
      <c r="B156" s="96" t="s">
        <v>157</v>
      </c>
      <c r="C156" s="97"/>
      <c r="D156" s="97"/>
      <c r="E156" s="88"/>
      <c r="G156" s="77"/>
    </row>
    <row r="157" spans="1:13" s="72" customFormat="1" ht="21" x14ac:dyDescent="0.3">
      <c r="B157" s="96" t="s">
        <v>158</v>
      </c>
      <c r="C157" s="97"/>
      <c r="D157" s="97"/>
      <c r="E157" s="88"/>
      <c r="G157" s="77"/>
    </row>
    <row r="158" spans="1:13" s="72" customFormat="1" ht="21" x14ac:dyDescent="0.3">
      <c r="B158" s="96" t="s">
        <v>159</v>
      </c>
      <c r="C158" s="97"/>
      <c r="D158" s="97"/>
      <c r="E158" s="88"/>
      <c r="G158" s="77"/>
    </row>
    <row r="159" spans="1:13" s="72" customFormat="1" ht="21" x14ac:dyDescent="0.3">
      <c r="B159" s="78"/>
      <c r="C159" s="73"/>
      <c r="D159" s="73"/>
      <c r="E159" s="74"/>
      <c r="F159" s="73"/>
      <c r="G159" s="75"/>
      <c r="H159" s="75"/>
      <c r="I159" s="75"/>
      <c r="J159" s="75"/>
      <c r="K159" s="76"/>
      <c r="M159" s="77"/>
    </row>
    <row r="160" spans="1:13" s="72" customFormat="1" ht="21" x14ac:dyDescent="0.3">
      <c r="B160" s="78"/>
      <c r="C160" s="73"/>
      <c r="D160" s="73"/>
      <c r="E160" s="74"/>
      <c r="F160" s="73"/>
      <c r="G160" s="75"/>
      <c r="H160" s="75"/>
      <c r="I160" s="75"/>
      <c r="J160" s="75"/>
      <c r="K160" s="76"/>
      <c r="M160" s="77"/>
    </row>
    <row r="161" spans="2:13" s="72" customFormat="1" ht="21" x14ac:dyDescent="0.3">
      <c r="B161" s="78"/>
      <c r="C161" s="73"/>
      <c r="D161" s="73"/>
      <c r="E161" s="74"/>
      <c r="F161" s="73"/>
      <c r="G161" s="75"/>
      <c r="H161" s="75"/>
      <c r="I161" s="75"/>
      <c r="J161" s="75"/>
      <c r="K161" s="76"/>
      <c r="M161" s="77"/>
    </row>
    <row r="162" spans="2:13" s="72" customFormat="1" ht="21" x14ac:dyDescent="0.3">
      <c r="B162" s="78"/>
      <c r="C162" s="73"/>
      <c r="D162" s="73"/>
      <c r="E162" s="74"/>
      <c r="F162" s="73"/>
      <c r="G162" s="75"/>
      <c r="H162" s="75"/>
      <c r="I162" s="75"/>
      <c r="J162" s="75"/>
      <c r="K162" s="76"/>
      <c r="M162" s="77"/>
    </row>
    <row r="163" spans="2:13" s="72" customFormat="1" ht="21" x14ac:dyDescent="0.3">
      <c r="B163" s="78"/>
      <c r="C163" s="73"/>
      <c r="D163" s="73"/>
      <c r="E163" s="74"/>
      <c r="F163" s="73"/>
      <c r="G163" s="75"/>
      <c r="H163" s="75"/>
      <c r="I163" s="75"/>
      <c r="J163" s="75"/>
      <c r="K163" s="76"/>
      <c r="M163" s="77"/>
    </row>
    <row r="176" spans="2:13" ht="15.6" x14ac:dyDescent="0.3">
      <c r="B176" s="66"/>
      <c r="C176" s="109"/>
      <c r="D176" s="110"/>
    </row>
    <row r="177" spans="2:4" ht="15.6" x14ac:dyDescent="0.3">
      <c r="B177" s="66"/>
      <c r="C177" s="109"/>
      <c r="D177" s="110"/>
    </row>
    <row r="178" spans="2:4" ht="15.6" x14ac:dyDescent="0.3">
      <c r="B178" s="66"/>
      <c r="C178" s="109"/>
      <c r="D178" s="110"/>
    </row>
    <row r="179" spans="2:4" ht="15.6" x14ac:dyDescent="0.3">
      <c r="B179" s="66"/>
      <c r="C179" s="109"/>
      <c r="D179" s="110"/>
    </row>
    <row r="180" spans="2:4" ht="15.6" x14ac:dyDescent="0.3">
      <c r="B180" s="66"/>
      <c r="C180" s="109"/>
      <c r="D180" s="110"/>
    </row>
    <row r="182" spans="2:4" ht="15.6" x14ac:dyDescent="0.3">
      <c r="B182" s="32"/>
    </row>
    <row r="183" spans="2:4" ht="15.6" x14ac:dyDescent="0.3">
      <c r="B183" s="32"/>
    </row>
    <row r="184" spans="2:4" ht="15.6" x14ac:dyDescent="0.3">
      <c r="B184" s="66"/>
    </row>
    <row r="185" spans="2:4" ht="15.6" x14ac:dyDescent="0.3">
      <c r="B185" s="32"/>
    </row>
    <row r="186" spans="2:4" ht="15.6" x14ac:dyDescent="0.3">
      <c r="B186" s="32"/>
    </row>
  </sheetData>
  <protectedRanges>
    <protectedRange sqref="A130" name="Диапазон1_5_2_1"/>
    <protectedRange sqref="A129" name="Диапазон1_1_1"/>
    <protectedRange sqref="A97 A79" name="Диапазон1_2"/>
  </protectedRanges>
  <autoFilter ref="A4:AF124" xr:uid="{9357E255-CDB8-4C2B-BC9A-E2E8982BFC54}">
    <filterColumn colId="3">
      <filters blank="1">
        <filter val="Акции апрель 0,35/от 200"/>
        <filter val="Высокое качество!"/>
        <filter val="Немецкое качество"/>
        <filter val="остаток 6 упак"/>
        <filter val="Советую всем!!!"/>
        <filter val="ТОП!5"/>
        <filter val="Уровень Дьюрасела"/>
        <filter val="Хит!"/>
        <filter val="Цена для Вас!"/>
      </filters>
    </filterColumn>
  </autoFilter>
  <mergeCells count="1">
    <mergeCell ref="B3:E3"/>
  </mergeCells>
  <hyperlinks>
    <hyperlink ref="B154" r:id="rId1" xr:uid="{C1BA391C-938D-4D4B-92A4-F3BA13DD76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Михаил Козаковский</cp:lastModifiedBy>
  <dcterms:created xsi:type="dcterms:W3CDTF">2015-06-05T18:19:34Z</dcterms:created>
  <dcterms:modified xsi:type="dcterms:W3CDTF">2026-04-06T06:19:38Z</dcterms:modified>
</cp:coreProperties>
</file>