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c30248154f4b26d/Рабочий стол/прайсы/Прайсы ИП деал/"/>
    </mc:Choice>
  </mc:AlternateContent>
  <xr:revisionPtr revIDLastSave="1" documentId="11_AD4DF75460589B3ACB7284B237DC76585BDEDD8E" xr6:coauthVersionLast="47" xr6:coauthVersionMax="47" xr10:uidLastSave="{F1550A80-3326-4E5B-B1A9-1353FDBE9876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95" i="1" l="1"/>
  <c r="J95" i="1"/>
  <c r="I95" i="1"/>
  <c r="L94" i="1"/>
  <c r="L93" i="1"/>
  <c r="J93" i="1"/>
  <c r="I93" i="1"/>
  <c r="L92" i="1"/>
  <c r="J92" i="1"/>
  <c r="I92" i="1"/>
  <c r="L91" i="1"/>
  <c r="I91" i="1"/>
  <c r="J91" i="1" s="1"/>
  <c r="L90" i="1"/>
  <c r="I90" i="1"/>
  <c r="J90" i="1" s="1"/>
  <c r="L89" i="1"/>
  <c r="J89" i="1"/>
  <c r="I89" i="1"/>
  <c r="L88" i="1"/>
  <c r="L87" i="1"/>
  <c r="J87" i="1"/>
  <c r="I87" i="1"/>
  <c r="L86" i="1"/>
  <c r="J86" i="1"/>
  <c r="I86" i="1"/>
  <c r="L85" i="1"/>
  <c r="I85" i="1"/>
  <c r="J85" i="1" s="1"/>
  <c r="L84" i="1"/>
  <c r="I84" i="1"/>
  <c r="J84" i="1" s="1"/>
  <c r="L83" i="1"/>
  <c r="J83" i="1"/>
  <c r="I83" i="1"/>
  <c r="L82" i="1"/>
  <c r="J82" i="1"/>
  <c r="I82" i="1"/>
  <c r="L80" i="1"/>
  <c r="L79" i="1"/>
  <c r="J79" i="1"/>
  <c r="I79" i="1"/>
  <c r="L78" i="1"/>
  <c r="I78" i="1"/>
  <c r="J78" i="1" s="1"/>
  <c r="L77" i="1"/>
  <c r="I77" i="1"/>
  <c r="J77" i="1" s="1"/>
  <c r="L76" i="1"/>
  <c r="J76" i="1"/>
  <c r="I76" i="1"/>
  <c r="L75" i="1"/>
  <c r="J75" i="1"/>
  <c r="I75" i="1"/>
  <c r="L74" i="1"/>
  <c r="I74" i="1"/>
  <c r="J74" i="1" s="1"/>
  <c r="L73" i="1"/>
  <c r="I73" i="1"/>
  <c r="J73" i="1" s="1"/>
  <c r="L72" i="1"/>
  <c r="J72" i="1"/>
  <c r="I72" i="1"/>
  <c r="L71" i="1"/>
  <c r="L70" i="1"/>
  <c r="J70" i="1"/>
  <c r="I70" i="1"/>
  <c r="L69" i="1"/>
  <c r="J69" i="1"/>
  <c r="I69" i="1"/>
  <c r="L68" i="1"/>
  <c r="I68" i="1"/>
  <c r="J68" i="1" s="1"/>
  <c r="L67" i="1"/>
  <c r="I67" i="1"/>
  <c r="J67" i="1" s="1"/>
  <c r="L66" i="1"/>
  <c r="J66" i="1"/>
  <c r="I66" i="1"/>
  <c r="L65" i="1"/>
  <c r="J65" i="1"/>
  <c r="I65" i="1"/>
  <c r="L64" i="1"/>
  <c r="I64" i="1"/>
  <c r="J64" i="1" s="1"/>
  <c r="L63" i="1"/>
  <c r="I63" i="1"/>
  <c r="J63" i="1" s="1"/>
  <c r="L62" i="1"/>
  <c r="J62" i="1"/>
  <c r="I62" i="1"/>
  <c r="L61" i="1"/>
  <c r="J61" i="1"/>
  <c r="I61" i="1"/>
  <c r="L60" i="1"/>
  <c r="L59" i="1"/>
  <c r="J59" i="1"/>
  <c r="I59" i="1"/>
  <c r="L58" i="1"/>
  <c r="I58" i="1"/>
  <c r="J58" i="1" s="1"/>
  <c r="L57" i="1"/>
  <c r="L56" i="1"/>
  <c r="I56" i="1"/>
  <c r="J56" i="1" s="1"/>
  <c r="L55" i="1"/>
  <c r="I55" i="1"/>
  <c r="J55" i="1" s="1"/>
  <c r="L54" i="1"/>
  <c r="L53" i="1"/>
  <c r="I53" i="1"/>
  <c r="J53" i="1" s="1"/>
  <c r="L52" i="1"/>
  <c r="L51" i="1"/>
  <c r="I51" i="1"/>
  <c r="J51" i="1" s="1"/>
  <c r="L50" i="1"/>
  <c r="L49" i="1"/>
  <c r="I49" i="1"/>
  <c r="J49" i="1" s="1"/>
  <c r="L48" i="1"/>
  <c r="J48" i="1"/>
  <c r="I48" i="1"/>
  <c r="L47" i="1"/>
  <c r="J47" i="1"/>
  <c r="I47" i="1"/>
  <c r="L46" i="1"/>
  <c r="I46" i="1"/>
  <c r="J46" i="1" s="1"/>
  <c r="L45" i="1"/>
  <c r="I45" i="1"/>
  <c r="J45" i="1" s="1"/>
  <c r="L44" i="1"/>
  <c r="L43" i="1"/>
  <c r="I43" i="1"/>
  <c r="J43" i="1" s="1"/>
  <c r="L42" i="1"/>
  <c r="J42" i="1"/>
  <c r="I42" i="1"/>
  <c r="L41" i="1"/>
  <c r="J41" i="1"/>
  <c r="I41" i="1"/>
  <c r="L40" i="1"/>
  <c r="I40" i="1"/>
  <c r="J40" i="1" s="1"/>
  <c r="L39" i="1"/>
  <c r="I39" i="1"/>
  <c r="J39" i="1" s="1"/>
  <c r="L38" i="1"/>
  <c r="L37" i="1"/>
  <c r="L36" i="1"/>
  <c r="I36" i="1"/>
  <c r="J36" i="1" s="1"/>
  <c r="L35" i="1"/>
  <c r="I35" i="1"/>
  <c r="J35" i="1" s="1"/>
  <c r="L34" i="1"/>
  <c r="J34" i="1"/>
  <c r="I34" i="1"/>
  <c r="L33" i="1"/>
  <c r="J33" i="1"/>
  <c r="I33" i="1"/>
  <c r="L32" i="1"/>
  <c r="I32" i="1"/>
  <c r="J32" i="1" s="1"/>
  <c r="L31" i="1"/>
  <c r="I31" i="1"/>
  <c r="J31" i="1" s="1"/>
  <c r="L30" i="1"/>
  <c r="J30" i="1"/>
  <c r="I30" i="1"/>
  <c r="L29" i="1"/>
  <c r="J29" i="1"/>
  <c r="I29" i="1"/>
  <c r="L28" i="1"/>
  <c r="I28" i="1"/>
  <c r="J28" i="1" s="1"/>
  <c r="L27" i="1"/>
  <c r="I27" i="1"/>
  <c r="J27" i="1" s="1"/>
  <c r="L26" i="1"/>
  <c r="J26" i="1"/>
  <c r="I26" i="1"/>
  <c r="L25" i="1"/>
  <c r="L24" i="1"/>
  <c r="J24" i="1"/>
  <c r="I24" i="1"/>
  <c r="L23" i="1"/>
  <c r="J23" i="1"/>
  <c r="I23" i="1"/>
  <c r="L22" i="1"/>
  <c r="I22" i="1"/>
  <c r="J22" i="1" s="1"/>
  <c r="L21" i="1"/>
  <c r="I21" i="1"/>
  <c r="J21" i="1" s="1"/>
  <c r="L20" i="1"/>
  <c r="J20" i="1"/>
  <c r="I20" i="1"/>
  <c r="L19" i="1"/>
  <c r="L18" i="1"/>
  <c r="J18" i="1"/>
  <c r="I18" i="1"/>
  <c r="L17" i="1"/>
  <c r="J17" i="1"/>
  <c r="I17" i="1"/>
  <c r="L16" i="1"/>
  <c r="I16" i="1"/>
  <c r="J16" i="1" s="1"/>
  <c r="L15" i="1"/>
  <c r="I15" i="1"/>
  <c r="J15" i="1" s="1"/>
  <c r="L14" i="1"/>
  <c r="J14" i="1"/>
  <c r="I14" i="1"/>
  <c r="L13" i="1"/>
  <c r="J13" i="1"/>
  <c r="I13" i="1"/>
  <c r="L12" i="1"/>
  <c r="I12" i="1"/>
  <c r="J12" i="1" s="1"/>
  <c r="L11" i="1"/>
  <c r="I11" i="1"/>
  <c r="J11" i="1" s="1"/>
  <c r="L10" i="1"/>
  <c r="J10" i="1"/>
  <c r="I10" i="1"/>
  <c r="L9" i="1"/>
  <c r="J9" i="1"/>
  <c r="I9" i="1"/>
  <c r="L8" i="1"/>
  <c r="I8" i="1"/>
  <c r="J8" i="1" s="1"/>
  <c r="L7" i="1"/>
  <c r="I7" i="1"/>
  <c r="J7" i="1" s="1"/>
  <c r="L6" i="1"/>
  <c r="L97" i="1" s="1"/>
  <c r="J6" i="1"/>
  <c r="I6" i="1"/>
  <c r="M5" i="1" l="1"/>
</calcChain>
</file>

<file path=xl/sharedStrings.xml><?xml version="1.0" encoding="utf-8"?>
<sst xmlns="http://schemas.openxmlformats.org/spreadsheetml/2006/main" count="313" uniqueCount="169">
  <si>
    <t>ПРЕДЛОЖЕНИЕ! Михаил, +375 29 6200 290, звоните и заказывайте прайс в электронном виде! Будем рады, работаем гибко!</t>
  </si>
  <si>
    <t>ООО "МиПавЛен"</t>
  </si>
  <si>
    <t>Тел моб и вайбер 375296200290</t>
  </si>
  <si>
    <t>г. Минск, 2200074, ул. Берута, 18/3-68. Оптовая торговля и розничная.Ставка НДС - без НДС.Работаем с юр. лицами и физ.лицами, безналичный и наличный расчет.</t>
  </si>
  <si>
    <t>Наименование продукции</t>
  </si>
  <si>
    <t>Штрих-код</t>
  </si>
  <si>
    <t>Эффективность продаж, АКЦИИ</t>
  </si>
  <si>
    <t>Формат упак. кор/кор/шт</t>
  </si>
  <si>
    <t>Кратность к ЗАКАЗУ</t>
  </si>
  <si>
    <t>Цена Б/НДС, прейскурант от 100руб</t>
  </si>
  <si>
    <t>Ставка НДС</t>
  </si>
  <si>
    <t>Цена розница условно +40%/ориентир/</t>
  </si>
  <si>
    <t>Цена розница с НДС  (для клиентов работ. С НДС)</t>
  </si>
  <si>
    <t>ЗАКАЗ,шт</t>
  </si>
  <si>
    <t>СУММА</t>
  </si>
  <si>
    <t>ИТОГО</t>
  </si>
  <si>
    <t>Зажигалки карманные, бытовые</t>
  </si>
  <si>
    <t/>
  </si>
  <si>
    <t>Зажигалка Cricket механическая модель ED-1 original , Нидерланды</t>
  </si>
  <si>
    <t>Высокое качество!</t>
  </si>
  <si>
    <t>1*50</t>
  </si>
  <si>
    <t>без ндс</t>
  </si>
  <si>
    <t>Зажигалка механическая, цветная, прозрачная ТМ "RED"мод. DY-F02</t>
  </si>
  <si>
    <t>20*50*1000</t>
  </si>
  <si>
    <t xml:space="preserve">Зажигалка пьезо прозрачная ТМ "RED" мод. DY-588, Китай </t>
  </si>
  <si>
    <t>1*20*50</t>
  </si>
  <si>
    <t xml:space="preserve">Зажигалка пьезо с фонариком RED DY-5820  ш.к. </t>
  </si>
  <si>
    <t>Зажигалка пьезо черная с золотом RED DY-130 многоразовая</t>
  </si>
  <si>
    <t>Зажигалка пьезо черная с золотом RED DY-130 одноразовая</t>
  </si>
  <si>
    <t>Зажигалка турбо  RED DY-F002  пр/цв.ст</t>
  </si>
  <si>
    <t>ТОП!5</t>
  </si>
  <si>
    <t>ЗАЖИГАЛКА HB003C ГАЗОВАЯ BBQ МНОГОРАЗОВАЯ GLOBUS (для газ. Плит)</t>
  </si>
  <si>
    <t>1*24</t>
  </si>
  <si>
    <t>ЗАЖИГАЛКА HB092B ГАЗОВАЯ BBQ МНОГОР. GLOBUS С ГИБК. НОСИКОМ (для газ. Плит)</t>
  </si>
  <si>
    <t>ЗАЖИГАЛКА ПЬЕЗО ГАЗ.  HB0016 BBQ  МНОГОР. КОРОТКИЙ НОСИК GLOBUS (для газ. Плит) кр.кн.</t>
  </si>
  <si>
    <t>1*20</t>
  </si>
  <si>
    <t>ЗАЖИГАЛКА ПЬЕЗО С ТУРБИРОВАННЫМ ПЛАМЕНЕМ JET LIGHTER НА ПОДСТАВКЕ ПРОЗРАЧНАЯ (Горелка)</t>
  </si>
  <si>
    <t>1*12</t>
  </si>
  <si>
    <t>ЗАЖИГАЛКА ПЬЕЗО PQ002 С ТУРБИРОВАННЫМ ПЛАМЕНЕМ GLOBUS JET LIGHTER, ш.к. 4811147000077, Китай (горелка) без подставки</t>
  </si>
  <si>
    <t>ЗАЖИГАЛКА ПЬЕЗО Q002 С НЕТУРБИР. ПЛАМЕНЕМ GLOBUS BBQ LIGTER кор носик  ш.к. 6970772674928, Китай</t>
  </si>
  <si>
    <t>Газ для зажигалок и др. потребителей, горелки</t>
  </si>
  <si>
    <t>Газовая горелка-насадка с пьезоподжигом   </t>
  </si>
  <si>
    <t> 4630002667572</t>
  </si>
  <si>
    <t>Газ для зажигалок 300 мг, штрих-код, Польша</t>
  </si>
  <si>
    <t>1*56</t>
  </si>
  <si>
    <t>Газ для зажигалок 90 мг, штрих-код 5907760151681, Польша</t>
  </si>
  <si>
    <t>Газ для заправки зажигалок "PREWET",  80 мг , Китай, пластик. прозр. баллон</t>
  </si>
  <si>
    <t>за нал расчет</t>
  </si>
  <si>
    <t>1*100</t>
  </si>
  <si>
    <t xml:space="preserve">Газ универсальный для портативных газовых приборов  520см3     </t>
  </si>
  <si>
    <t>Клеи бытовые</t>
  </si>
  <si>
    <t>Клей 505 ГЛОБУС секундный, 6г.</t>
  </si>
  <si>
    <t>1*10*50</t>
  </si>
  <si>
    <t>Клей-ГЕЛЬ 505 ГЛОБУС секундный, 6г</t>
  </si>
  <si>
    <t xml:space="preserve">Клей обувной ASK 506 пласт.туба, 6 гр. </t>
  </si>
  <si>
    <t>Клей Супер Клей (гель) ХОФУ с кисточкой 5гр, ш/к  Польша</t>
  </si>
  <si>
    <t>Клей Супер Клей ХОФУ в пласт.тубе 20гр, ш/к Польша (профессиональный)</t>
  </si>
  <si>
    <t>1*25</t>
  </si>
  <si>
    <t>Клей Супер Монолит 40 мл, штрих-код ,</t>
  </si>
  <si>
    <t>1*200</t>
  </si>
  <si>
    <t>Клей универсальный 100%  3 гр., Китай    планшет\12 штук</t>
  </si>
  <si>
    <t>Клей Монолит-1 40 мл, штрих-код , Польша</t>
  </si>
  <si>
    <t>Клей эпоксидный универсальный ХОФУ 25мл  , Польша</t>
  </si>
  <si>
    <t>Клей эпоксидный универсальный ХОФУ 6мл, Польша</t>
  </si>
  <si>
    <t>Презервативы Неваляшка (Вид: "Неваляшка" - 3 шт), ш.к. 6920584692153</t>
  </si>
  <si>
    <t>1*48</t>
  </si>
  <si>
    <t>Элементы питания(батарейки)</t>
  </si>
  <si>
    <t>Элем. питания LR03(AAA) 1,5В, алкалиновые</t>
  </si>
  <si>
    <t xml:space="preserve">Элемент питания GP Ultra LR03/24AUETA21EAN-2S2     </t>
  </si>
  <si>
    <t>Советую всем!!!</t>
  </si>
  <si>
    <t>спайка2/40</t>
  </si>
  <si>
    <t>Элемент питания Ansmann Alkaline Xpower-1.5V AAA-bl2, ГЕРМАНИЯ       блистер /2 шт</t>
  </si>
  <si>
    <t>Уровень Дьюрасела</t>
  </si>
  <si>
    <t>1*10бл*20шт</t>
  </si>
  <si>
    <t>Элемент питания Ansmann RED Alkaline Micro 1 x AAA(LR03), ГЕРМАНИЯ, блистер 10шт отрыв по 1шт</t>
  </si>
  <si>
    <t>Немецкое качество</t>
  </si>
  <si>
    <t>блстер10/отрыв</t>
  </si>
  <si>
    <t xml:space="preserve">Элемент питания алкалиновый NightVision AAА10SH LR03 10 шт в спайке   </t>
  </si>
  <si>
    <t>Цена для Вас!</t>
  </si>
  <si>
    <t>спайка10</t>
  </si>
  <si>
    <t xml:space="preserve">Элемент питания КОСМОС LR03 20шт. в коробке (Россия)   </t>
  </si>
  <si>
    <t>спайка2/20</t>
  </si>
  <si>
    <t xml:space="preserve">Элем. питания LR6(AA) 1,5В алкалиновые </t>
  </si>
  <si>
    <t xml:space="preserve">Элемаент питания GP Ultra LR6/15AUETA21EAN-2S2         </t>
  </si>
  <si>
    <t>Элемент питания Ansmann RED Alkaline Mignon 1 x AA(LR6),   ГЕРМАНИЯ, блистер 10шт отрыв по 1шт</t>
  </si>
  <si>
    <t>Элемент питания Ansmann Xpower-1.5V AA-bl2,  ГЕРМАНИЯ       блистер /2 шт</t>
  </si>
  <si>
    <t>Элемент питания алкалиновый NightVision AA10SH LR6 10 шт в спайке   4620167520034</t>
  </si>
  <si>
    <t>Элемент питания КОСМОС LR6 20шт. в коробке (Россия)   4607136516472</t>
  </si>
  <si>
    <t>спайка4/20</t>
  </si>
  <si>
    <t xml:space="preserve">Элем. питания 6LR61, 6F22 9В крона (алкалиновая и солевая) </t>
  </si>
  <si>
    <t>Батарейка Ansmann Alkaline red 9V E , Литва  ш.к.4013674007509</t>
  </si>
  <si>
    <t>Элем. питания LR14, R14 1,5В (алкалин. и солевая)</t>
  </si>
  <si>
    <t>GP Super LR14/14AETA21EAN-2S2/ Эл.питания 4891199217814</t>
  </si>
  <si>
    <t>Элем. питания LR20, R20 1,5В (алкалин. и солевая)</t>
  </si>
  <si>
    <t>Батарейка Alkaline-red-1.5V-D(LR20)-bl2   ш.к.4013674007493</t>
  </si>
  <si>
    <t>GP Super LR20/13AETA21EAN-2S2/ Эл.питания 4891199219061</t>
  </si>
  <si>
    <t>Элем. питания A23, A27 12V</t>
  </si>
  <si>
    <t>Элемент питания Ansmann Alkaline A23 ANS (12V)/1 блистер, ш.к. 4013674015184</t>
  </si>
  <si>
    <t>GP 23AF 5BP. Эл.питания.Ввоз:Польша.ш.к.4891199042140</t>
  </si>
  <si>
    <t>Элем. питания  CR (3V), литиевые дисковые элементы</t>
  </si>
  <si>
    <t>GP Lithium CR2032 5BP Эл.питания, ш.к.4891199001147</t>
  </si>
  <si>
    <t>1бл*5шт</t>
  </si>
  <si>
    <t xml:space="preserve">Элемент питания  CR2016 5*BL КОСМОС </t>
  </si>
  <si>
    <t xml:space="preserve">Элемент питания  CR2032 5*BL КОСМОС </t>
  </si>
  <si>
    <t>Элемент питания Ansmann CR1616 (3V) ш.к. 4013674020133</t>
  </si>
  <si>
    <t>1бл</t>
  </si>
  <si>
    <t>Элемент питания Ansmann CR2430 (3V) ш.к. 4013674020096</t>
  </si>
  <si>
    <t>Элемент питания Ansmann CR2450 (3V) ш.к. 4013674020119</t>
  </si>
  <si>
    <t>Элемент питания CR2016 ANSMANN -Lithium Coin Cell (3V),  4013674020089</t>
  </si>
  <si>
    <t>Элемент питания CR2025  ANSMANN (3V), ш.к.4013674020140</t>
  </si>
  <si>
    <t>Элемент питания CR2032/1 per blister ANSMANN -Lithium Coin Cell (3V)</t>
  </si>
  <si>
    <t xml:space="preserve">Элемент питания литиевый HOME ELECTRIC Professional CR 2032  1BL (2 шт. на блистере) </t>
  </si>
  <si>
    <t>Высокоэффект., профес.</t>
  </si>
  <si>
    <t>25бл*2шт</t>
  </si>
  <si>
    <t>Элем. питания AG0-AG13 1,5V,   часовые элементы "Alkaline"</t>
  </si>
  <si>
    <t>Элемент питания  КОСМОС AG3 (LR41) 10*BL  ш.к. 4690488020490</t>
  </si>
  <si>
    <t>1*10</t>
  </si>
  <si>
    <t>Элемент питания КОСМОС G10 (LR54) 10*BL на блистере  ш.к. 4690488020568</t>
  </si>
  <si>
    <t>Элемент питания КОСМОС G13 (LR44) 10*BL на блистере  ш.к.4690488020599</t>
  </si>
  <si>
    <t>Элемент питания КОСМОС G4 (LR66) 10*BL на блистере  ш.к.</t>
  </si>
  <si>
    <t>Элемент питанияарейка Ansmann LR41 Alkaline (1,5V)</t>
  </si>
  <si>
    <t>Элемент питанияарейка Ansmann LR43 Alkaline (1,5V)</t>
  </si>
  <si>
    <t>Элемент питанияарейка Ansmann LR44 Alkaline (1,5V)</t>
  </si>
  <si>
    <t>Элемент питанияарейка Ansmann LR54 Alkaline (1,5V)</t>
  </si>
  <si>
    <t>Аккумуляторы</t>
  </si>
  <si>
    <t xml:space="preserve">HR03,R03 (AAA) 1,2В NI-MH     </t>
  </si>
  <si>
    <t>за бл-р/2шт</t>
  </si>
  <si>
    <t>Аккумулятор HOME ELECTRIC ААА HR03 1050 Mah NI-MH 2 шт. на блистере 4620167520799</t>
  </si>
  <si>
    <t>Хит!</t>
  </si>
  <si>
    <t>2бл</t>
  </si>
  <si>
    <t>Аккумулятор Космос R03 1000 NI-MH mAh (Россия)  ш.к.4607136516526</t>
  </si>
  <si>
    <t>1*10*2</t>
  </si>
  <si>
    <t>Аккумулятор Космос R03 1100 NI-MH mAh (Россия)  ш.к.4607136518889</t>
  </si>
  <si>
    <t>Аккумулятор Космос R03 600 NI-MH mAh (Россия)  ш.к.4607136518940</t>
  </si>
  <si>
    <t>Аккумулятор Космос R03 800 NI-MH mAh (Россия)  ш.к.4607112687004</t>
  </si>
  <si>
    <t>Аккумулятор Космос R03 900 NI-MH mAh (Россия)  ш.к.4607112687011</t>
  </si>
  <si>
    <t xml:space="preserve">Зарядное устройство к аккумуляторам </t>
  </si>
  <si>
    <t>Зарядное устройство KOC703USB 1-4 для Li-on 3,7V АА, ААА,123А,18650, 20700 USB в компл. автомат. отк</t>
  </si>
  <si>
    <t>блистер</t>
  </si>
  <si>
    <t>Зарядное устройство KOC901USB 1-2 AA/AAA питание от USB шнур в комплекте</t>
  </si>
  <si>
    <t>Зарядное устройство KOC903USB 1-4 АА/ААА питание от USB шнур в комплекте, автомат. откл.</t>
  </si>
  <si>
    <t>Зарядное устройство КОС505 1-4 АА/ААА индикация уровня заряда, автоматич. отключение</t>
  </si>
  <si>
    <t>Зарядное устройство КОС509 для AAA/AA/C/D/9V универсальное, 12-14 часов</t>
  </si>
  <si>
    <t>Станки для бритья</t>
  </si>
  <si>
    <t>Бритва BIC METAL уп/5шт (Греция) ш.к.3086125705416</t>
  </si>
  <si>
    <t>остаток 6 упак</t>
  </si>
  <si>
    <t>ВНИМАНИЮ ПОКУПАТЕЛЕЙ!!! УСЛОВИЯ РАБОТЫ!!!</t>
  </si>
  <si>
    <t xml:space="preserve">В прайсе-прейскуранте присутствует только товар, на который не распространяется ПОСТ 713 . </t>
  </si>
  <si>
    <t>Выписка накладных по ценам прейскуранта от 100 руб/без НДС. Доставка платная 4-6-8-10-12 руб., в зависимости от веса.</t>
  </si>
  <si>
    <t>При заказе до 100 руб - цена прейскуранта +8%, (только для Юрлиц)</t>
  </si>
  <si>
    <t>Цены в прайсе минимальные ( колонка 0) действуют при заказе от 100 руб</t>
  </si>
  <si>
    <t>По регионам доставка ЕВРОПОЧТОЙ, БЕЛПОЧТОЙ, АВТОЛАЙТ</t>
  </si>
  <si>
    <t>Доставка по Минску есть, до 200 руб - доставка 5-8 руб, от 200 - бесплатно (в пределах МКАД)</t>
  </si>
  <si>
    <t>Отпускаю товар Юрлицам, ИП и Физлицам.</t>
  </si>
  <si>
    <t>Как производится оплата???</t>
  </si>
  <si>
    <t>Приобретение товара производится по предоплате! Можно и с отсрочкой, условия смотрите ниже!</t>
  </si>
  <si>
    <t>Юрлица и ИП перечисляют денежные средства:</t>
  </si>
  <si>
    <r>
      <t>На расчетный счет Поставщика; за наличные дешевле на</t>
    </r>
    <r>
      <rPr>
        <b/>
        <sz val="20"/>
        <color rgb="FFFFFF00"/>
        <rFont val="Calibri"/>
        <family val="2"/>
        <charset val="204"/>
        <scheme val="minor"/>
      </rPr>
      <t xml:space="preserve"> </t>
    </r>
    <r>
      <rPr>
        <b/>
        <sz val="20"/>
        <color rgb="FFFF0000"/>
        <rFont val="Calibri"/>
        <family val="2"/>
        <charset val="204"/>
        <scheme val="minor"/>
      </rPr>
      <t>10%</t>
    </r>
  </si>
  <si>
    <t>С Физлицами расчет:</t>
  </si>
  <si>
    <t>- наличными через кассу Поставщика;</t>
  </si>
  <si>
    <t>- ЕРИП по выставленному Счету , деньги поступают на р/счет Поставщика</t>
  </si>
  <si>
    <t>- ЕРИП (свободный платеж), оплата по реквизитам ( их Вам выдаст Поставщик);</t>
  </si>
  <si>
    <t>- наложенный платеж через кассы Европочты и Белпочты</t>
  </si>
  <si>
    <t>- оформляем договора на отсрочку после 2-3 поставок по предоплате. Отсрочка до 15-25 дней, цены выше 5-7%</t>
  </si>
  <si>
    <t>https://zazhigalki-optom.by/</t>
  </si>
  <si>
    <t xml:space="preserve"> mk161@mail.ru  электронный адрес, +375 29 6200 290 и Вайбер, Ваццап и Телеграмм такой же.</t>
  </si>
  <si>
    <t>Прайс висит здесь на сайте, переходите по ссылке, находите вкладку ПРАЙС и скачивайте его, изучайте и делайте заявки.</t>
  </si>
  <si>
    <t xml:space="preserve">Прайс постоянно обновляется. </t>
  </si>
  <si>
    <t>Постоянных клиентов подключаю к вайбер-каналу, где всегда будет  прайс под рукой и различная информация по товару.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</si>
</sst>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Arial"/>
      <family val="2"/>
      <charset val="204"/>
    </font>
    <font>
      <i/>
      <sz val="20"/>
      <color theme="1"/>
      <name val="Arial Black"/>
      <family val="2"/>
      <charset val="204"/>
    </font>
    <font>
      <i/>
      <sz val="11"/>
      <color theme="1"/>
      <name val="Arial Black"/>
      <family val="2"/>
      <charset val="204"/>
    </font>
    <font>
      <b/>
      <sz val="36"/>
      <color theme="1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b/>
      <i/>
      <sz val="14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b/>
      <sz val="20"/>
      <color rgb="FFFF0000"/>
      <name val="Calibri"/>
      <family val="2"/>
      <charset val="204"/>
      <scheme val="minor"/>
    </font>
    <font>
      <sz val="14"/>
      <color rgb="FFFFFF00"/>
      <name val="Calibri"/>
      <family val="2"/>
      <scheme val="minor"/>
    </font>
    <font>
      <b/>
      <i/>
      <sz val="18"/>
      <color rgb="FFFF0000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4"/>
      <name val="Calibri"/>
      <family val="2"/>
      <scheme val="minor"/>
    </font>
    <font>
      <sz val="12"/>
      <name val="Calibri"/>
      <family val="2"/>
      <charset val="204"/>
      <scheme val="minor"/>
    </font>
    <font>
      <b/>
      <sz val="16"/>
      <color rgb="FFFFFF00"/>
      <name val="Calibri"/>
      <family val="2"/>
      <scheme val="minor"/>
    </font>
    <font>
      <b/>
      <sz val="11"/>
      <color indexed="9"/>
      <name val="Calibri"/>
      <family val="2"/>
      <scheme val="minor"/>
    </font>
    <font>
      <b/>
      <sz val="14"/>
      <color indexed="9"/>
      <name val="Calibri"/>
      <family val="2"/>
      <scheme val="minor"/>
    </font>
    <font>
      <b/>
      <sz val="11"/>
      <name val="Calibri"/>
      <family val="2"/>
      <charset val="204"/>
      <scheme val="minor"/>
    </font>
    <font>
      <b/>
      <i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2"/>
      <name val="Calibri"/>
      <family val="2"/>
      <charset val="204"/>
      <scheme val="minor"/>
    </font>
    <font>
      <b/>
      <i/>
      <sz val="16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charset val="204"/>
      <scheme val="minor"/>
    </font>
    <font>
      <b/>
      <sz val="12"/>
      <color indexed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sz val="18"/>
      <color rgb="FFFF0000"/>
      <name val="Calibri"/>
      <family val="2"/>
      <charset val="204"/>
      <scheme val="minor"/>
    </font>
    <font>
      <b/>
      <sz val="18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sz val="16"/>
      <color rgb="FFFFFF00"/>
      <name val="Calibri"/>
      <family val="2"/>
      <charset val="204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charset val="204"/>
      <scheme val="minor"/>
    </font>
    <font>
      <b/>
      <i/>
      <sz val="18"/>
      <name val="Calibri"/>
      <family val="2"/>
      <charset val="204"/>
      <scheme val="minor"/>
    </font>
    <font>
      <b/>
      <sz val="20"/>
      <color rgb="FFFFFF00"/>
      <name val="Calibri"/>
      <family val="2"/>
      <charset val="204"/>
      <scheme val="minor"/>
    </font>
    <font>
      <sz val="18"/>
      <color theme="1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8"/>
      <name val="Calibri"/>
      <family val="2"/>
      <scheme val="minor"/>
    </font>
    <font>
      <sz val="8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2EDFF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9" tint="-0.249977111117893"/>
      </left>
      <right style="thin">
        <color theme="9" tint="-0.249977111117893"/>
      </right>
      <top/>
      <bottom style="thin">
        <color theme="9" tint="-0.249977111117893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50" fillId="0" borderId="0"/>
  </cellStyleXfs>
  <cellXfs count="148">
    <xf numFmtId="0" fontId="0" fillId="0" borderId="0" xfId="0"/>
    <xf numFmtId="2" fontId="0" fillId="0" borderId="0" xfId="0" applyNumberFormat="1" applyAlignment="1">
      <alignment vertical="center"/>
    </xf>
    <xf numFmtId="2" fontId="4" fillId="2" borderId="0" xfId="0" applyNumberFormat="1" applyFont="1" applyFill="1" applyAlignment="1">
      <alignment horizontal="left" vertical="center" indent="1"/>
    </xf>
    <xf numFmtId="1" fontId="5" fillId="2" borderId="0" xfId="0" applyNumberFormat="1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/>
    </xf>
    <xf numFmtId="2" fontId="6" fillId="2" borderId="0" xfId="0" applyNumberFormat="1" applyFont="1" applyFill="1" applyAlignment="1">
      <alignment horizontal="left" vertical="center"/>
    </xf>
    <xf numFmtId="2" fontId="6" fillId="2" borderId="0" xfId="0" applyNumberFormat="1" applyFont="1" applyFill="1" applyAlignment="1">
      <alignment vertical="center"/>
    </xf>
    <xf numFmtId="2" fontId="7" fillId="0" borderId="0" xfId="0" applyNumberFormat="1" applyFont="1" applyAlignment="1">
      <alignment horizontal="center" vertical="center" wrapText="1"/>
    </xf>
    <xf numFmtId="1" fontId="8" fillId="3" borderId="0" xfId="0" applyNumberFormat="1" applyFont="1" applyFill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left" vertical="center" wrapText="1"/>
    </xf>
    <xf numFmtId="14" fontId="9" fillId="4" borderId="0" xfId="0" applyNumberFormat="1" applyFont="1" applyFill="1" applyAlignment="1">
      <alignment horizontal="center" vertical="center"/>
    </xf>
    <xf numFmtId="2" fontId="2" fillId="0" borderId="0" xfId="0" applyNumberFormat="1" applyFont="1" applyAlignment="1">
      <alignment horizontal="center" vertical="center" wrapText="1"/>
    </xf>
    <xf numFmtId="2" fontId="10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vertical="center" wrapText="1"/>
    </xf>
    <xf numFmtId="2" fontId="11" fillId="0" borderId="0" xfId="0" applyNumberFormat="1" applyFont="1" applyAlignment="1">
      <alignment vertical="center"/>
    </xf>
    <xf numFmtId="2" fontId="12" fillId="0" borderId="1" xfId="0" applyNumberFormat="1" applyFont="1" applyBorder="1" applyAlignment="1">
      <alignment horizontal="center" vertical="center" wrapText="1"/>
    </xf>
    <xf numFmtId="1" fontId="13" fillId="0" borderId="2" xfId="0" applyNumberFormat="1" applyFont="1" applyBorder="1" applyAlignment="1">
      <alignment horizontal="center" vertical="center"/>
    </xf>
    <xf numFmtId="1" fontId="14" fillId="3" borderId="2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Alignment="1">
      <alignment vertical="center"/>
    </xf>
    <xf numFmtId="1" fontId="16" fillId="0" borderId="2" xfId="0" applyNumberFormat="1" applyFont="1" applyBorder="1" applyAlignment="1">
      <alignment horizontal="center" vertical="center"/>
    </xf>
    <xf numFmtId="2" fontId="17" fillId="5" borderId="3" xfId="0" applyNumberFormat="1" applyFont="1" applyFill="1" applyBorder="1" applyAlignment="1">
      <alignment horizontal="center" vertical="center" wrapText="1"/>
    </xf>
    <xf numFmtId="1" fontId="18" fillId="3" borderId="3" xfId="0" applyNumberFormat="1" applyFont="1" applyFill="1" applyBorder="1" applyAlignment="1">
      <alignment horizontal="center" vertical="center" wrapText="1"/>
    </xf>
    <xf numFmtId="1" fontId="18" fillId="6" borderId="4" xfId="0" applyNumberFormat="1" applyFont="1" applyFill="1" applyBorder="1" applyAlignment="1">
      <alignment horizontal="center" vertical="center" wrapText="1"/>
    </xf>
    <xf numFmtId="0" fontId="18" fillId="3" borderId="5" xfId="0" applyFont="1" applyFill="1" applyBorder="1" applyAlignment="1">
      <alignment horizontal="left" vertical="center" wrapText="1"/>
    </xf>
    <xf numFmtId="1" fontId="18" fillId="7" borderId="5" xfId="0" applyNumberFormat="1" applyFont="1" applyFill="1" applyBorder="1" applyAlignment="1">
      <alignment horizontal="center" vertical="center" wrapText="1"/>
    </xf>
    <xf numFmtId="2" fontId="19" fillId="8" borderId="6" xfId="0" applyNumberFormat="1" applyFont="1" applyFill="1" applyBorder="1" applyAlignment="1">
      <alignment horizontal="center" vertical="center" wrapText="1"/>
    </xf>
    <xf numFmtId="2" fontId="18" fillId="8" borderId="5" xfId="0" applyNumberFormat="1" applyFont="1" applyFill="1" applyBorder="1" applyAlignment="1">
      <alignment horizontal="center" vertical="center" wrapText="1"/>
    </xf>
    <xf numFmtId="2" fontId="18" fillId="3" borderId="7" xfId="0" applyNumberFormat="1" applyFont="1" applyFill="1" applyBorder="1" applyAlignment="1">
      <alignment horizontal="center" vertical="center" wrapText="1"/>
    </xf>
    <xf numFmtId="1" fontId="20" fillId="9" borderId="5" xfId="0" applyNumberFormat="1" applyFont="1" applyFill="1" applyBorder="1" applyAlignment="1">
      <alignment horizontal="center" vertical="center" wrapText="1"/>
    </xf>
    <xf numFmtId="2" fontId="18" fillId="9" borderId="5" xfId="0" applyNumberFormat="1" applyFont="1" applyFill="1" applyBorder="1" applyAlignment="1">
      <alignment horizontal="center" vertical="center" wrapText="1"/>
    </xf>
    <xf numFmtId="2" fontId="18" fillId="9" borderId="8" xfId="0" applyNumberFormat="1" applyFont="1" applyFill="1" applyBorder="1" applyAlignment="1">
      <alignment horizontal="center" vertical="center" wrapText="1"/>
    </xf>
    <xf numFmtId="49" fontId="21" fillId="10" borderId="9" xfId="0" applyNumberFormat="1" applyFont="1" applyFill="1" applyBorder="1" applyAlignment="1">
      <alignment horizontal="left" vertical="center"/>
    </xf>
    <xf numFmtId="1" fontId="22" fillId="10" borderId="10" xfId="0" applyNumberFormat="1" applyFont="1" applyFill="1" applyBorder="1" applyAlignment="1">
      <alignment horizontal="center" vertical="center"/>
    </xf>
    <xf numFmtId="49" fontId="22" fillId="10" borderId="11" xfId="0" applyNumberFormat="1" applyFont="1" applyFill="1" applyBorder="1" applyAlignment="1">
      <alignment horizontal="left" vertical="center"/>
    </xf>
    <xf numFmtId="49" fontId="23" fillId="10" borderId="11" xfId="0" applyNumberFormat="1" applyFont="1" applyFill="1" applyBorder="1" applyAlignment="1">
      <alignment horizontal="center" vertical="center"/>
    </xf>
    <xf numFmtId="2" fontId="24" fillId="3" borderId="11" xfId="0" applyNumberFormat="1" applyFont="1" applyFill="1" applyBorder="1" applyAlignment="1">
      <alignment horizontal="center" vertical="center" wrapText="1"/>
    </xf>
    <xf numFmtId="2" fontId="25" fillId="3" borderId="11" xfId="0" applyNumberFormat="1" applyFont="1" applyFill="1" applyBorder="1" applyAlignment="1">
      <alignment horizontal="center" vertical="center" wrapText="1"/>
    </xf>
    <xf numFmtId="1" fontId="13" fillId="0" borderId="11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 wrapText="1"/>
    </xf>
    <xf numFmtId="2" fontId="25" fillId="0" borderId="11" xfId="0" applyNumberFormat="1" applyFont="1" applyBorder="1" applyAlignment="1">
      <alignment horizontal="center" vertical="center" wrapText="1"/>
    </xf>
    <xf numFmtId="2" fontId="2" fillId="7" borderId="11" xfId="0" applyNumberFormat="1" applyFont="1" applyFill="1" applyBorder="1" applyAlignment="1">
      <alignment vertical="center"/>
    </xf>
    <xf numFmtId="2" fontId="26" fillId="0" borderId="0" xfId="0" applyNumberFormat="1" applyFont="1" applyAlignment="1">
      <alignment vertical="center"/>
    </xf>
    <xf numFmtId="0" fontId="27" fillId="0" borderId="2" xfId="2" quotePrefix="1" applyFont="1" applyBorder="1" applyAlignment="1">
      <alignment horizontal="left" vertical="center"/>
    </xf>
    <xf numFmtId="1" fontId="18" fillId="0" borderId="10" xfId="0" applyNumberFormat="1" applyFont="1" applyBorder="1" applyAlignment="1">
      <alignment horizontal="center" vertical="center" wrapText="1"/>
    </xf>
    <xf numFmtId="1" fontId="28" fillId="11" borderId="10" xfId="0" applyNumberFormat="1" applyFont="1" applyFill="1" applyBorder="1" applyAlignment="1">
      <alignment horizontal="center" vertical="center" wrapText="1"/>
    </xf>
    <xf numFmtId="0" fontId="18" fillId="12" borderId="11" xfId="0" applyFont="1" applyFill="1" applyBorder="1" applyAlignment="1">
      <alignment horizontal="left" vertical="center" wrapText="1"/>
    </xf>
    <xf numFmtId="1" fontId="18" fillId="3" borderId="11" xfId="0" applyNumberFormat="1" applyFont="1" applyFill="1" applyBorder="1" applyAlignment="1">
      <alignment horizontal="center" vertical="center" wrapText="1"/>
    </xf>
    <xf numFmtId="2" fontId="18" fillId="13" borderId="11" xfId="0" applyNumberFormat="1" applyFont="1" applyFill="1" applyBorder="1" applyAlignment="1">
      <alignment horizontal="center" vertical="center" wrapText="1"/>
    </xf>
    <xf numFmtId="1" fontId="18" fillId="0" borderId="11" xfId="0" applyNumberFormat="1" applyFont="1" applyBorder="1" applyAlignment="1">
      <alignment horizontal="center" vertical="center" wrapText="1"/>
    </xf>
    <xf numFmtId="2" fontId="18" fillId="14" borderId="11" xfId="0" applyNumberFormat="1" applyFont="1" applyFill="1" applyBorder="1" applyAlignment="1">
      <alignment horizontal="center" vertical="center" wrapText="1"/>
    </xf>
    <xf numFmtId="1" fontId="20" fillId="0" borderId="2" xfId="0" applyNumberFormat="1" applyFont="1" applyBorder="1" applyAlignment="1">
      <alignment horizontal="center" wrapText="1"/>
    </xf>
    <xf numFmtId="2" fontId="26" fillId="0" borderId="2" xfId="0" applyNumberFormat="1" applyFont="1" applyBorder="1" applyAlignment="1">
      <alignment vertical="center"/>
    </xf>
    <xf numFmtId="2" fontId="18" fillId="0" borderId="0" xfId="0" applyNumberFormat="1" applyFont="1" applyAlignment="1">
      <alignment horizontal="center" wrapText="1"/>
    </xf>
    <xf numFmtId="1" fontId="18" fillId="6" borderId="10" xfId="0" applyNumberFormat="1" applyFont="1" applyFill="1" applyBorder="1" applyAlignment="1">
      <alignment horizontal="left" vertical="center" wrapText="1"/>
    </xf>
    <xf numFmtId="1" fontId="18" fillId="0" borderId="12" xfId="0" applyNumberFormat="1" applyFont="1" applyBorder="1" applyAlignment="1">
      <alignment horizontal="center" vertical="center" wrapText="1"/>
    </xf>
    <xf numFmtId="2" fontId="28" fillId="3" borderId="13" xfId="0" applyNumberFormat="1" applyFont="1" applyFill="1" applyBorder="1" applyAlignment="1">
      <alignment horizontal="center" vertical="center" wrapText="1"/>
    </xf>
    <xf numFmtId="0" fontId="18" fillId="12" borderId="10" xfId="0" applyFont="1" applyFill="1" applyBorder="1" applyAlignment="1">
      <alignment horizontal="left" vertical="center" wrapText="1"/>
    </xf>
    <xf numFmtId="1" fontId="18" fillId="7" borderId="14" xfId="0" applyNumberFormat="1" applyFont="1" applyFill="1" applyBorder="1" applyAlignment="1">
      <alignment horizontal="center" vertical="center" wrapText="1"/>
    </xf>
    <xf numFmtId="2" fontId="29" fillId="8" borderId="11" xfId="0" applyNumberFormat="1" applyFont="1" applyFill="1" applyBorder="1" applyAlignment="1">
      <alignment horizontal="center" vertical="center" wrapText="1"/>
    </xf>
    <xf numFmtId="1" fontId="26" fillId="0" borderId="2" xfId="0" applyNumberFormat="1" applyFont="1" applyBorder="1" applyAlignment="1">
      <alignment horizontal="center" vertical="center"/>
    </xf>
    <xf numFmtId="0" fontId="30" fillId="6" borderId="2" xfId="2" quotePrefix="1" applyFont="1" applyFill="1" applyBorder="1" applyAlignment="1">
      <alignment horizontal="left" vertical="center"/>
    </xf>
    <xf numFmtId="1" fontId="30" fillId="0" borderId="2" xfId="0" applyNumberFormat="1" applyFont="1" applyBorder="1" applyAlignment="1">
      <alignment horizontal="center" wrapText="1"/>
    </xf>
    <xf numFmtId="0" fontId="30" fillId="0" borderId="2" xfId="2" quotePrefix="1" applyFont="1" applyBorder="1" applyAlignment="1">
      <alignment horizontal="left" vertical="center"/>
    </xf>
    <xf numFmtId="0" fontId="31" fillId="12" borderId="2" xfId="2" quotePrefix="1" applyFont="1" applyFill="1" applyBorder="1" applyAlignment="1">
      <alignment horizontal="left" vertical="center"/>
    </xf>
    <xf numFmtId="0" fontId="31" fillId="15" borderId="2" xfId="2" quotePrefix="1" applyFont="1" applyFill="1" applyBorder="1" applyAlignment="1">
      <alignment horizontal="left" vertical="center"/>
    </xf>
    <xf numFmtId="0" fontId="30" fillId="3" borderId="2" xfId="2" quotePrefix="1" applyFont="1" applyFill="1" applyBorder="1" applyAlignment="1">
      <alignment horizontal="left" vertical="center"/>
    </xf>
    <xf numFmtId="1" fontId="18" fillId="4" borderId="10" xfId="0" applyNumberFormat="1" applyFont="1" applyFill="1" applyBorder="1" applyAlignment="1">
      <alignment horizontal="center" vertical="center" wrapText="1"/>
    </xf>
    <xf numFmtId="2" fontId="29" fillId="10" borderId="11" xfId="0" applyNumberFormat="1" applyFont="1" applyFill="1" applyBorder="1" applyAlignment="1">
      <alignment horizontal="center" vertical="center" wrapText="1"/>
    </xf>
    <xf numFmtId="0" fontId="31" fillId="0" borderId="2" xfId="2" quotePrefix="1" applyFont="1" applyBorder="1" applyAlignment="1">
      <alignment horizontal="left" vertical="center" wrapText="1"/>
    </xf>
    <xf numFmtId="1" fontId="18" fillId="0" borderId="15" xfId="0" applyNumberFormat="1" applyFont="1" applyBorder="1" applyAlignment="1">
      <alignment horizontal="center" vertical="center" wrapText="1"/>
    </xf>
    <xf numFmtId="1" fontId="20" fillId="0" borderId="2" xfId="0" applyNumberFormat="1" applyFont="1" applyBorder="1" applyAlignment="1">
      <alignment horizontal="center" vertical="center" wrapText="1"/>
    </xf>
    <xf numFmtId="0" fontId="30" fillId="0" borderId="2" xfId="2" quotePrefix="1" applyFont="1" applyBorder="1" applyAlignment="1">
      <alignment horizontal="left" vertical="center" wrapText="1"/>
    </xf>
    <xf numFmtId="1" fontId="18" fillId="0" borderId="2" xfId="0" applyNumberFormat="1" applyFont="1" applyBorder="1" applyAlignment="1">
      <alignment horizontal="center" vertical="center" wrapText="1"/>
    </xf>
    <xf numFmtId="0" fontId="18" fillId="12" borderId="2" xfId="0" applyFont="1" applyFill="1" applyBorder="1" applyAlignment="1">
      <alignment horizontal="left" vertical="center" wrapText="1"/>
    </xf>
    <xf numFmtId="1" fontId="18" fillId="7" borderId="2" xfId="0" applyNumberFormat="1" applyFont="1" applyFill="1" applyBorder="1" applyAlignment="1">
      <alignment horizontal="center" vertical="center" wrapText="1"/>
    </xf>
    <xf numFmtId="49" fontId="22" fillId="10" borderId="11" xfId="0" applyNumberFormat="1" applyFont="1" applyFill="1" applyBorder="1" applyAlignment="1">
      <alignment horizontal="center" vertical="center"/>
    </xf>
    <xf numFmtId="2" fontId="18" fillId="3" borderId="11" xfId="0" applyNumberFormat="1" applyFont="1" applyFill="1" applyBorder="1" applyAlignment="1">
      <alignment horizontal="center" vertical="center" wrapText="1"/>
    </xf>
    <xf numFmtId="1" fontId="20" fillId="0" borderId="11" xfId="0" applyNumberFormat="1" applyFont="1" applyBorder="1" applyAlignment="1">
      <alignment horizontal="center" vertical="center" wrapText="1"/>
    </xf>
    <xf numFmtId="2" fontId="26" fillId="0" borderId="11" xfId="0" applyNumberFormat="1" applyFont="1" applyBorder="1" applyAlignment="1">
      <alignment vertical="center"/>
    </xf>
    <xf numFmtId="2" fontId="18" fillId="0" borderId="0" xfId="0" applyNumberFormat="1" applyFont="1" applyAlignment="1">
      <alignment horizontal="center" vertical="center" wrapText="1"/>
    </xf>
    <xf numFmtId="0" fontId="30" fillId="0" borderId="0" xfId="2" quotePrefix="1" applyFont="1" applyAlignment="1">
      <alignment vertical="center"/>
    </xf>
    <xf numFmtId="49" fontId="18" fillId="12" borderId="11" xfId="0" applyNumberFormat="1" applyFont="1" applyFill="1" applyBorder="1" applyAlignment="1">
      <alignment horizontal="left" vertical="center" wrapText="1"/>
    </xf>
    <xf numFmtId="0" fontId="31" fillId="0" borderId="2" xfId="2" quotePrefix="1" applyFont="1" applyBorder="1" applyAlignment="1">
      <alignment horizontal="left" vertical="center"/>
    </xf>
    <xf numFmtId="1" fontId="18" fillId="9" borderId="10" xfId="0" applyNumberFormat="1" applyFont="1" applyFill="1" applyBorder="1" applyAlignment="1">
      <alignment horizontal="center" vertical="center" wrapText="1"/>
    </xf>
    <xf numFmtId="0" fontId="30" fillId="0" borderId="2" xfId="2" quotePrefix="1" applyFont="1" applyBorder="1" applyAlignment="1">
      <alignment vertical="center"/>
    </xf>
    <xf numFmtId="0" fontId="30" fillId="9" borderId="2" xfId="2" quotePrefix="1" applyFont="1" applyFill="1" applyBorder="1" applyAlignment="1">
      <alignment horizontal="left" vertical="center"/>
    </xf>
    <xf numFmtId="1" fontId="18" fillId="7" borderId="10" xfId="0" applyNumberFormat="1" applyFont="1" applyFill="1" applyBorder="1" applyAlignment="1">
      <alignment horizontal="center" vertical="center" wrapText="1"/>
    </xf>
    <xf numFmtId="1" fontId="18" fillId="7" borderId="11" xfId="0" applyNumberFormat="1" applyFont="1" applyFill="1" applyBorder="1" applyAlignment="1">
      <alignment horizontal="center" vertical="center" wrapText="1"/>
    </xf>
    <xf numFmtId="1" fontId="32" fillId="10" borderId="16" xfId="0" applyNumberFormat="1" applyFont="1" applyFill="1" applyBorder="1" applyAlignment="1">
      <alignment horizontal="center" vertical="center"/>
    </xf>
    <xf numFmtId="49" fontId="32" fillId="10" borderId="2" xfId="0" applyNumberFormat="1" applyFont="1" applyFill="1" applyBorder="1" applyAlignment="1">
      <alignment horizontal="left" vertical="center"/>
    </xf>
    <xf numFmtId="49" fontId="32" fillId="10" borderId="2" xfId="0" applyNumberFormat="1" applyFont="1" applyFill="1" applyBorder="1" applyAlignment="1">
      <alignment horizontal="center" vertical="center"/>
    </xf>
    <xf numFmtId="0" fontId="31" fillId="0" borderId="2" xfId="2" quotePrefix="1" applyFont="1" applyBorder="1" applyAlignment="1">
      <alignment vertical="center"/>
    </xf>
    <xf numFmtId="2" fontId="33" fillId="16" borderId="2" xfId="0" applyNumberFormat="1" applyFont="1" applyFill="1" applyBorder="1" applyAlignment="1">
      <alignment horizontal="left" vertical="center"/>
    </xf>
    <xf numFmtId="1" fontId="32" fillId="0" borderId="2" xfId="0" applyNumberFormat="1" applyFont="1" applyBorder="1" applyAlignment="1">
      <alignment horizontal="center" vertical="center"/>
    </xf>
    <xf numFmtId="49" fontId="32" fillId="0" borderId="2" xfId="0" applyNumberFormat="1" applyFont="1" applyBorder="1" applyAlignment="1">
      <alignment horizontal="left" vertical="center"/>
    </xf>
    <xf numFmtId="49" fontId="32" fillId="0" borderId="2" xfId="0" applyNumberFormat="1" applyFont="1" applyBorder="1" applyAlignment="1">
      <alignment horizontal="center" vertical="center"/>
    </xf>
    <xf numFmtId="1" fontId="34" fillId="10" borderId="10" xfId="0" applyNumberFormat="1" applyFont="1" applyFill="1" applyBorder="1" applyAlignment="1">
      <alignment horizontal="center" vertical="center" wrapText="1"/>
    </xf>
    <xf numFmtId="1" fontId="18" fillId="3" borderId="10" xfId="0" applyNumberFormat="1" applyFont="1" applyFill="1" applyBorder="1" applyAlignment="1">
      <alignment horizontal="center" vertical="center" wrapText="1"/>
    </xf>
    <xf numFmtId="1" fontId="18" fillId="3" borderId="2" xfId="0" applyNumberFormat="1" applyFont="1" applyFill="1" applyBorder="1" applyAlignment="1">
      <alignment horizontal="center" vertical="center" wrapText="1"/>
    </xf>
    <xf numFmtId="0" fontId="30" fillId="15" borderId="2" xfId="2" quotePrefix="1" applyFont="1" applyFill="1" applyBorder="1" applyAlignment="1">
      <alignment vertical="center" wrapText="1"/>
    </xf>
    <xf numFmtId="0" fontId="30" fillId="17" borderId="2" xfId="2" quotePrefix="1" applyFont="1" applyFill="1" applyBorder="1" applyAlignment="1">
      <alignment vertical="center"/>
    </xf>
    <xf numFmtId="2" fontId="29" fillId="3" borderId="11" xfId="0" applyNumberFormat="1" applyFont="1" applyFill="1" applyBorder="1" applyAlignment="1">
      <alignment horizontal="center" vertical="center" shrinkToFit="1"/>
    </xf>
    <xf numFmtId="1" fontId="18" fillId="12" borderId="10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Alignment="1">
      <alignment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1" fontId="1" fillId="0" borderId="0" xfId="0" applyNumberFormat="1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7" borderId="13" xfId="0" applyNumberFormat="1" applyFill="1" applyBorder="1" applyAlignment="1">
      <alignment horizontal="center" vertical="center"/>
    </xf>
    <xf numFmtId="1" fontId="35" fillId="3" borderId="0" xfId="0" applyNumberFormat="1" applyFont="1" applyFill="1" applyAlignment="1">
      <alignment horizontal="center" vertical="center"/>
    </xf>
    <xf numFmtId="2" fontId="36" fillId="10" borderId="0" xfId="0" applyNumberFormat="1" applyFont="1" applyFill="1" applyAlignment="1">
      <alignment vertical="center"/>
    </xf>
    <xf numFmtId="1" fontId="37" fillId="12" borderId="0" xfId="0" applyNumberFormat="1" applyFont="1" applyFill="1" applyAlignment="1">
      <alignment horizontal="center" vertical="center"/>
    </xf>
    <xf numFmtId="1" fontId="38" fillId="12" borderId="0" xfId="0" applyNumberFormat="1" applyFont="1" applyFill="1" applyAlignment="1">
      <alignment horizontal="center" vertical="center"/>
    </xf>
    <xf numFmtId="0" fontId="30" fillId="12" borderId="0" xfId="0" applyFont="1" applyFill="1" applyAlignment="1">
      <alignment horizontal="left" vertical="center"/>
    </xf>
    <xf numFmtId="2" fontId="26" fillId="0" borderId="0" xfId="0" applyNumberFormat="1" applyFont="1" applyAlignment="1">
      <alignment horizontal="center" vertical="center"/>
    </xf>
    <xf numFmtId="2" fontId="39" fillId="0" borderId="0" xfId="0" applyNumberFormat="1" applyFont="1" applyAlignment="1">
      <alignment vertical="center"/>
    </xf>
    <xf numFmtId="2" fontId="40" fillId="12" borderId="0" xfId="0" applyNumberFormat="1" applyFont="1" applyFill="1" applyAlignment="1">
      <alignment vertical="center"/>
    </xf>
    <xf numFmtId="1" fontId="40" fillId="12" borderId="0" xfId="0" applyNumberFormat="1" applyFont="1" applyFill="1" applyAlignment="1">
      <alignment horizontal="center" vertical="center"/>
    </xf>
    <xf numFmtId="0" fontId="41" fillId="12" borderId="0" xfId="0" applyFont="1" applyFill="1" applyAlignment="1">
      <alignment horizontal="left" vertical="center"/>
    </xf>
    <xf numFmtId="2" fontId="39" fillId="0" borderId="0" xfId="0" applyNumberFormat="1" applyFont="1" applyAlignment="1">
      <alignment horizontal="center" vertical="center"/>
    </xf>
    <xf numFmtId="2" fontId="42" fillId="18" borderId="13" xfId="0" applyNumberFormat="1" applyFont="1" applyFill="1" applyBorder="1" applyAlignment="1">
      <alignment vertical="center"/>
    </xf>
    <xf numFmtId="1" fontId="40" fillId="12" borderId="17" xfId="0" applyNumberFormat="1" applyFont="1" applyFill="1" applyBorder="1" applyAlignment="1">
      <alignment horizontal="center" vertical="center"/>
    </xf>
    <xf numFmtId="1" fontId="40" fillId="12" borderId="8" xfId="0" applyNumberFormat="1" applyFont="1" applyFill="1" applyBorder="1" applyAlignment="1">
      <alignment horizontal="center" vertical="center"/>
    </xf>
    <xf numFmtId="2" fontId="43" fillId="12" borderId="0" xfId="0" applyNumberFormat="1" applyFont="1" applyFill="1" applyAlignment="1">
      <alignment vertical="center"/>
    </xf>
    <xf numFmtId="2" fontId="44" fillId="3" borderId="0" xfId="0" applyNumberFormat="1" applyFont="1" applyFill="1" applyAlignment="1">
      <alignment vertical="center"/>
    </xf>
    <xf numFmtId="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/>
    </xf>
    <xf numFmtId="2" fontId="45" fillId="12" borderId="0" xfId="0" applyNumberFormat="1" applyFont="1" applyFill="1" applyAlignment="1">
      <alignment vertical="center"/>
    </xf>
    <xf numFmtId="49" fontId="40" fillId="12" borderId="0" xfId="0" applyNumberFormat="1" applyFont="1" applyFill="1" applyAlignment="1">
      <alignment vertical="center"/>
    </xf>
    <xf numFmtId="49" fontId="40" fillId="0" borderId="0" xfId="0" applyNumberFormat="1" applyFont="1" applyAlignment="1">
      <alignment vertical="center"/>
    </xf>
    <xf numFmtId="2" fontId="47" fillId="0" borderId="0" xfId="0" applyNumberFormat="1" applyFont="1" applyAlignment="1">
      <alignment vertical="center"/>
    </xf>
    <xf numFmtId="2" fontId="48" fillId="3" borderId="0" xfId="1" applyNumberFormat="1" applyFont="1" applyFill="1" applyAlignment="1">
      <alignment vertical="center"/>
    </xf>
    <xf numFmtId="1" fontId="49" fillId="12" borderId="0" xfId="0" applyNumberFormat="1" applyFont="1" applyFill="1" applyAlignment="1">
      <alignment horizontal="center" vertical="center"/>
    </xf>
    <xf numFmtId="0" fontId="49" fillId="12" borderId="0" xfId="0" applyFont="1" applyFill="1" applyAlignment="1">
      <alignment horizontal="left" vertical="center"/>
    </xf>
    <xf numFmtId="2" fontId="47" fillId="0" borderId="0" xfId="0" applyNumberFormat="1" applyFont="1" applyAlignment="1">
      <alignment horizontal="center" vertical="center"/>
    </xf>
    <xf numFmtId="1" fontId="10" fillId="10" borderId="0" xfId="0" applyNumberFormat="1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1" fontId="41" fillId="12" borderId="0" xfId="0" applyNumberFormat="1" applyFont="1" applyFill="1" applyAlignment="1">
      <alignment horizontal="center" vertical="center"/>
    </xf>
    <xf numFmtId="2" fontId="41" fillId="0" borderId="0" xfId="0" applyNumberFormat="1" applyFont="1" applyAlignment="1">
      <alignment vertical="center"/>
    </xf>
    <xf numFmtId="1" fontId="41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left" vertical="center"/>
    </xf>
    <xf numFmtId="2" fontId="41" fillId="0" borderId="0" xfId="0" applyNumberFormat="1" applyFont="1" applyAlignment="1">
      <alignment horizontal="center" vertical="center"/>
    </xf>
    <xf numFmtId="1" fontId="39" fillId="0" borderId="0" xfId="0" applyNumberFormat="1" applyFont="1" applyAlignment="1">
      <alignment horizontal="center" vertical="center"/>
    </xf>
    <xf numFmtId="164" fontId="50" fillId="0" borderId="0" xfId="3" applyNumberFormat="1" applyAlignment="1">
      <alignment horizontal="right" vertical="top"/>
    </xf>
    <xf numFmtId="2" fontId="50" fillId="0" borderId="0" xfId="3" applyNumberFormat="1" applyAlignment="1">
      <alignment horizontal="right" vertical="top"/>
    </xf>
    <xf numFmtId="2" fontId="30" fillId="0" borderId="0" xfId="0" applyNumberFormat="1" applyFont="1" applyAlignment="1">
      <alignment vertical="center"/>
    </xf>
  </cellXfs>
  <cellStyles count="4">
    <cellStyle name="Гиперссылка" xfId="1" builtinId="8"/>
    <cellStyle name="Обычный" xfId="0" builtinId="0"/>
    <cellStyle name="Обычный 285 2" xfId="2" xr:uid="{B6B2EABF-362E-4267-8C8E-9AAD79D50286}"/>
    <cellStyle name="Обычный_ИП без ндс" xfId="3" xr:uid="{6DE60DBC-5422-49AA-96EC-00B9B88D29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zazhigalki-optom.b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8"/>
  <sheetViews>
    <sheetView tabSelected="1" zoomScale="60" zoomScaleNormal="60" workbookViewId="0">
      <selection activeCell="E15" sqref="E15"/>
    </sheetView>
  </sheetViews>
  <sheetFormatPr defaultColWidth="67.77734375" defaultRowHeight="14.4" x14ac:dyDescent="0.3"/>
  <cols>
    <col min="1" max="1" width="6.5546875" style="1" customWidth="1"/>
    <col min="2" max="2" width="93.21875" style="105" customWidth="1"/>
    <col min="3" max="3" width="18" style="106" customWidth="1"/>
    <col min="4" max="4" width="14.88671875" style="106" customWidth="1"/>
    <col min="5" max="5" width="15.21875" style="107" customWidth="1"/>
    <col min="6" max="6" width="8" style="106" customWidth="1"/>
    <col min="7" max="7" width="14.5546875" style="13" customWidth="1"/>
    <col min="8" max="8" width="8.77734375" style="13" customWidth="1"/>
    <col min="9" max="10" width="14.44140625" style="13" customWidth="1"/>
    <col min="11" max="11" width="6.5546875" style="108" customWidth="1"/>
    <col min="12" max="12" width="8.6640625" style="109" customWidth="1"/>
    <col min="13" max="13" width="8.21875" style="109" customWidth="1"/>
    <col min="14" max="16384" width="67.77734375" style="1"/>
  </cols>
  <sheetData>
    <row r="1" spans="1:13" ht="30" customHeight="1" x14ac:dyDescent="0.3">
      <c r="B1" s="2" t="s">
        <v>0</v>
      </c>
      <c r="C1" s="3"/>
      <c r="D1" s="4"/>
      <c r="E1" s="5"/>
      <c r="F1" s="6"/>
      <c r="G1" s="6"/>
      <c r="H1" s="1"/>
      <c r="I1" s="1"/>
      <c r="J1" s="1"/>
      <c r="K1" s="1"/>
      <c r="L1" s="1"/>
      <c r="M1" s="1"/>
    </row>
    <row r="2" spans="1:13" ht="51.6" customHeight="1" x14ac:dyDescent="0.3">
      <c r="B2" s="7" t="s">
        <v>1</v>
      </c>
      <c r="C2" s="8" t="s">
        <v>2</v>
      </c>
      <c r="D2" s="9"/>
      <c r="E2" s="10"/>
      <c r="F2" s="9"/>
      <c r="G2" s="11">
        <v>46196</v>
      </c>
      <c r="H2" s="12"/>
      <c r="K2" s="14"/>
      <c r="L2" s="15"/>
      <c r="M2" s="15"/>
    </row>
    <row r="3" spans="1:13" s="16" customFormat="1" ht="46.2" customHeight="1" thickBot="1" x14ac:dyDescent="0.35">
      <c r="B3" s="17" t="s">
        <v>3</v>
      </c>
      <c r="C3" s="17"/>
      <c r="D3" s="17"/>
      <c r="E3" s="17"/>
      <c r="F3" s="18">
        <v>8</v>
      </c>
      <c r="G3" s="19">
        <v>0</v>
      </c>
      <c r="H3" s="20">
        <v>3.15</v>
      </c>
      <c r="I3" s="21">
        <v>10</v>
      </c>
      <c r="J3" s="21">
        <v>11</v>
      </c>
      <c r="K3" s="18">
        <v>5</v>
      </c>
      <c r="L3" s="18">
        <v>6</v>
      </c>
      <c r="M3" s="18">
        <v>7</v>
      </c>
    </row>
    <row r="4" spans="1:13" ht="94.2" thickBot="1" x14ac:dyDescent="0.35">
      <c r="B4" s="22" t="s">
        <v>4</v>
      </c>
      <c r="C4" s="23" t="s">
        <v>5</v>
      </c>
      <c r="D4" s="24" t="s">
        <v>6</v>
      </c>
      <c r="E4" s="25" t="s">
        <v>7</v>
      </c>
      <c r="F4" s="26" t="s">
        <v>8</v>
      </c>
      <c r="G4" s="27" t="s">
        <v>9</v>
      </c>
      <c r="H4" s="28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pans="1:13" ht="30" customHeight="1" x14ac:dyDescent="0.3">
      <c r="B5" s="33" t="s">
        <v>16</v>
      </c>
      <c r="C5" s="34" t="s">
        <v>17</v>
      </c>
      <c r="D5" s="34"/>
      <c r="E5" s="35" t="s">
        <v>17</v>
      </c>
      <c r="F5" s="36"/>
      <c r="G5" s="37"/>
      <c r="H5" s="38"/>
      <c r="I5" s="39"/>
      <c r="J5" s="39"/>
      <c r="K5" s="40">
        <v>0</v>
      </c>
      <c r="L5" s="41"/>
      <c r="M5" s="42">
        <f>SUM(L6:L96)</f>
        <v>0</v>
      </c>
    </row>
    <row r="6" spans="1:13" s="43" customFormat="1" ht="36" customHeight="1" thickBot="1" x14ac:dyDescent="0.35">
      <c r="B6" s="44" t="s">
        <v>18</v>
      </c>
      <c r="C6" s="45">
        <v>8710732217127</v>
      </c>
      <c r="D6" s="46" t="s">
        <v>19</v>
      </c>
      <c r="E6" s="47" t="s">
        <v>20</v>
      </c>
      <c r="F6" s="48">
        <v>50</v>
      </c>
      <c r="G6" s="49">
        <v>2.2175999999999996</v>
      </c>
      <c r="H6" s="50" t="s">
        <v>21</v>
      </c>
      <c r="I6" s="51">
        <f>G6*1.4</f>
        <v>3.1046399999999994</v>
      </c>
      <c r="J6" s="51">
        <f>I6*1.2</f>
        <v>3.7255679999999991</v>
      </c>
      <c r="K6" s="52"/>
      <c r="L6" s="53">
        <f>K6*G6</f>
        <v>0</v>
      </c>
      <c r="M6" s="54"/>
    </row>
    <row r="7" spans="1:13" s="43" customFormat="1" ht="30" customHeight="1" thickBot="1" x14ac:dyDescent="0.35">
      <c r="A7" s="43">
        <v>0</v>
      </c>
      <c r="B7" s="55" t="s">
        <v>22</v>
      </c>
      <c r="C7" s="56">
        <v>6939195100025</v>
      </c>
      <c r="D7" s="57"/>
      <c r="E7" s="58" t="s">
        <v>23</v>
      </c>
      <c r="F7" s="59">
        <v>50</v>
      </c>
      <c r="G7" s="60">
        <v>0.43553999999999998</v>
      </c>
      <c r="H7" s="50" t="s">
        <v>21</v>
      </c>
      <c r="I7" s="51">
        <f t="shared" ref="I7:I18" si="0">G7*1.4</f>
        <v>0.60975599999999996</v>
      </c>
      <c r="J7" s="51">
        <f>I7*1.2</f>
        <v>0.73170719999999989</v>
      </c>
      <c r="K7" s="61"/>
      <c r="L7" s="53">
        <f t="shared" ref="L7:L70" si="1">K7*G7</f>
        <v>0</v>
      </c>
      <c r="M7" s="54"/>
    </row>
    <row r="8" spans="1:13" s="43" customFormat="1" ht="30" customHeight="1" x14ac:dyDescent="0.3">
      <c r="B8" s="62" t="s">
        <v>24</v>
      </c>
      <c r="C8" s="45">
        <v>6939195105884</v>
      </c>
      <c r="D8" s="45"/>
      <c r="E8" s="47" t="s">
        <v>25</v>
      </c>
      <c r="F8" s="59">
        <v>50</v>
      </c>
      <c r="G8" s="60">
        <v>0.61487999999999998</v>
      </c>
      <c r="H8" s="50" t="s">
        <v>21</v>
      </c>
      <c r="I8" s="51">
        <f t="shared" si="0"/>
        <v>0.86083199999999993</v>
      </c>
      <c r="J8" s="51">
        <f t="shared" ref="J8:J18" si="2">I8*1.2</f>
        <v>1.0329983999999999</v>
      </c>
      <c r="K8" s="63"/>
      <c r="L8" s="53">
        <f t="shared" si="1"/>
        <v>0</v>
      </c>
      <c r="M8" s="54"/>
    </row>
    <row r="9" spans="1:13" ht="30" customHeight="1" x14ac:dyDescent="0.3">
      <c r="A9" s="43">
        <v>0</v>
      </c>
      <c r="B9" s="64" t="s">
        <v>26</v>
      </c>
      <c r="C9" s="45">
        <v>6939195158500</v>
      </c>
      <c r="D9" s="45"/>
      <c r="E9" s="47" t="s">
        <v>23</v>
      </c>
      <c r="F9" s="59">
        <v>50</v>
      </c>
      <c r="G9" s="60">
        <v>0.71735999999999989</v>
      </c>
      <c r="H9" s="50" t="s">
        <v>21</v>
      </c>
      <c r="I9" s="51">
        <f t="shared" si="0"/>
        <v>1.0043039999999999</v>
      </c>
      <c r="J9" s="51">
        <f t="shared" si="2"/>
        <v>1.2051647999999997</v>
      </c>
      <c r="K9" s="52"/>
      <c r="L9" s="53">
        <f t="shared" si="1"/>
        <v>0</v>
      </c>
      <c r="M9" s="54"/>
    </row>
    <row r="10" spans="1:13" s="43" customFormat="1" ht="30" customHeight="1" x14ac:dyDescent="0.3">
      <c r="B10" s="65" t="s">
        <v>27</v>
      </c>
      <c r="C10" s="45">
        <v>6939195101305</v>
      </c>
      <c r="D10" s="45"/>
      <c r="E10" s="47" t="s">
        <v>25</v>
      </c>
      <c r="F10" s="59">
        <v>50</v>
      </c>
      <c r="G10" s="60">
        <v>0.69173999999999991</v>
      </c>
      <c r="H10" s="50" t="s">
        <v>21</v>
      </c>
      <c r="I10" s="51">
        <f t="shared" si="0"/>
        <v>0.96843599999999985</v>
      </c>
      <c r="J10" s="51">
        <f t="shared" si="2"/>
        <v>1.1621231999999997</v>
      </c>
      <c r="K10" s="52"/>
      <c r="L10" s="53">
        <f t="shared" si="1"/>
        <v>0</v>
      </c>
      <c r="M10" s="54"/>
    </row>
    <row r="11" spans="1:13" s="43" customFormat="1" ht="30" customHeight="1" x14ac:dyDescent="0.3">
      <c r="A11" s="43">
        <v>0</v>
      </c>
      <c r="B11" s="66" t="s">
        <v>28</v>
      </c>
      <c r="C11" s="45">
        <v>6939195101305</v>
      </c>
      <c r="D11" s="45"/>
      <c r="E11" s="47" t="s">
        <v>23</v>
      </c>
      <c r="F11" s="59">
        <v>50</v>
      </c>
      <c r="G11" s="60">
        <v>0.58926000000000001</v>
      </c>
      <c r="H11" s="50" t="s">
        <v>21</v>
      </c>
      <c r="I11" s="51">
        <f>G11*1.4</f>
        <v>0.82496399999999992</v>
      </c>
      <c r="J11" s="51">
        <f>I11*1.2</f>
        <v>0.98995679999999986</v>
      </c>
      <c r="K11" s="52"/>
      <c r="L11" s="53">
        <f>K11*G11</f>
        <v>0</v>
      </c>
      <c r="M11" s="54"/>
    </row>
    <row r="12" spans="1:13" s="43" customFormat="1" ht="30" customHeight="1" x14ac:dyDescent="0.3">
      <c r="B12" s="67" t="s">
        <v>29</v>
      </c>
      <c r="C12" s="45">
        <v>6939195120023</v>
      </c>
      <c r="D12" s="68" t="s">
        <v>30</v>
      </c>
      <c r="E12" s="47" t="s">
        <v>23</v>
      </c>
      <c r="F12" s="59">
        <v>50</v>
      </c>
      <c r="G12" s="69">
        <v>0.92231999999999981</v>
      </c>
      <c r="H12" s="50" t="s">
        <v>21</v>
      </c>
      <c r="I12" s="51">
        <f t="shared" si="0"/>
        <v>1.2912479999999997</v>
      </c>
      <c r="J12" s="51">
        <f t="shared" si="2"/>
        <v>1.5494975999999996</v>
      </c>
      <c r="K12" s="52"/>
      <c r="L12" s="53">
        <f t="shared" si="1"/>
        <v>0</v>
      </c>
      <c r="M12" s="54"/>
    </row>
    <row r="13" spans="1:13" s="43" customFormat="1" ht="30" customHeight="1" x14ac:dyDescent="0.3">
      <c r="B13" s="64" t="s">
        <v>31</v>
      </c>
      <c r="C13" s="45">
        <v>6938564200014</v>
      </c>
      <c r="D13" s="45"/>
      <c r="E13" s="47" t="s">
        <v>32</v>
      </c>
      <c r="F13" s="59">
        <v>6</v>
      </c>
      <c r="G13" s="60">
        <v>3.4586999999999999</v>
      </c>
      <c r="H13" s="50" t="s">
        <v>21</v>
      </c>
      <c r="I13" s="51">
        <f t="shared" si="0"/>
        <v>4.8421799999999999</v>
      </c>
      <c r="J13" s="51">
        <f t="shared" si="2"/>
        <v>5.8106159999999996</v>
      </c>
      <c r="K13" s="52"/>
      <c r="L13" s="53">
        <f t="shared" si="1"/>
        <v>0</v>
      </c>
      <c r="M13" s="54"/>
    </row>
    <row r="14" spans="1:13" s="43" customFormat="1" ht="30" customHeight="1" x14ac:dyDescent="0.3">
      <c r="B14" s="64" t="s">
        <v>33</v>
      </c>
      <c r="C14" s="45">
        <v>6938564200571</v>
      </c>
      <c r="D14" s="45"/>
      <c r="E14" s="47" t="s">
        <v>32</v>
      </c>
      <c r="F14" s="59">
        <v>6</v>
      </c>
      <c r="G14" s="60">
        <v>3.9528000000000003</v>
      </c>
      <c r="H14" s="50" t="s">
        <v>21</v>
      </c>
      <c r="I14" s="51">
        <f t="shared" si="0"/>
        <v>5.5339200000000002</v>
      </c>
      <c r="J14" s="51">
        <f t="shared" si="2"/>
        <v>6.6407040000000004</v>
      </c>
      <c r="K14" s="52"/>
      <c r="L14" s="53">
        <f t="shared" si="1"/>
        <v>0</v>
      </c>
      <c r="M14" s="54"/>
    </row>
    <row r="15" spans="1:13" s="43" customFormat="1" ht="30" customHeight="1" x14ac:dyDescent="0.3">
      <c r="B15" s="70" t="s">
        <v>34</v>
      </c>
      <c r="C15" s="45">
        <v>4811147000060</v>
      </c>
      <c r="D15" s="71"/>
      <c r="E15" s="47" t="s">
        <v>35</v>
      </c>
      <c r="F15" s="59">
        <v>20</v>
      </c>
      <c r="G15" s="60">
        <v>1.5811200000000001</v>
      </c>
      <c r="H15" s="50" t="s">
        <v>21</v>
      </c>
      <c r="I15" s="51">
        <f>G15*1.4</f>
        <v>2.213568</v>
      </c>
      <c r="J15" s="51">
        <f>I15*1.2</f>
        <v>2.6562815999999998</v>
      </c>
      <c r="K15" s="72"/>
      <c r="L15" s="53">
        <f>K15*G15</f>
        <v>0</v>
      </c>
    </row>
    <row r="16" spans="1:13" s="43" customFormat="1" ht="30" customHeight="1" x14ac:dyDescent="0.3">
      <c r="B16" s="73" t="s">
        <v>36</v>
      </c>
      <c r="C16" s="74">
        <v>4811147000084</v>
      </c>
      <c r="D16" s="68" t="s">
        <v>30</v>
      </c>
      <c r="E16" s="75" t="s">
        <v>37</v>
      </c>
      <c r="F16" s="76">
        <v>12</v>
      </c>
      <c r="G16" s="60">
        <v>4.6170899999999993</v>
      </c>
      <c r="H16" s="50" t="s">
        <v>21</v>
      </c>
      <c r="I16" s="51">
        <f t="shared" si="0"/>
        <v>6.463925999999999</v>
      </c>
      <c r="J16" s="51">
        <f t="shared" si="2"/>
        <v>7.756711199999998</v>
      </c>
      <c r="K16" s="52"/>
      <c r="L16" s="53">
        <f t="shared" si="1"/>
        <v>0</v>
      </c>
      <c r="M16" s="54"/>
    </row>
    <row r="17" spans="2:13" s="43" customFormat="1" ht="30" customHeight="1" x14ac:dyDescent="0.3">
      <c r="B17" s="73" t="s">
        <v>38</v>
      </c>
      <c r="C17" s="74">
        <v>4811147000077</v>
      </c>
      <c r="D17" s="68" t="s">
        <v>30</v>
      </c>
      <c r="E17" s="75" t="s">
        <v>37</v>
      </c>
      <c r="F17" s="76">
        <v>20</v>
      </c>
      <c r="G17" s="60">
        <v>3.8741099999999995</v>
      </c>
      <c r="H17" s="50" t="s">
        <v>21</v>
      </c>
      <c r="I17" s="51">
        <f t="shared" si="0"/>
        <v>5.4237539999999989</v>
      </c>
      <c r="J17" s="51">
        <f t="shared" si="2"/>
        <v>6.5085047999999981</v>
      </c>
      <c r="K17" s="52"/>
      <c r="L17" s="53">
        <f t="shared" si="1"/>
        <v>0</v>
      </c>
      <c r="M17" s="54"/>
    </row>
    <row r="18" spans="2:13" s="43" customFormat="1" ht="30" customHeight="1" x14ac:dyDescent="0.3">
      <c r="B18" s="73" t="s">
        <v>39</v>
      </c>
      <c r="C18" s="74"/>
      <c r="D18" s="45"/>
      <c r="E18" s="75" t="s">
        <v>37</v>
      </c>
      <c r="F18" s="76">
        <v>25</v>
      </c>
      <c r="G18" s="60">
        <v>1.1144699999999998</v>
      </c>
      <c r="H18" s="50" t="s">
        <v>21</v>
      </c>
      <c r="I18" s="51">
        <f t="shared" si="0"/>
        <v>1.5602579999999997</v>
      </c>
      <c r="J18" s="51">
        <f t="shared" si="2"/>
        <v>1.8723095999999995</v>
      </c>
      <c r="K18" s="52"/>
      <c r="L18" s="53">
        <f t="shared" si="1"/>
        <v>0</v>
      </c>
      <c r="M18" s="54"/>
    </row>
    <row r="19" spans="2:13" s="43" customFormat="1" ht="30" customHeight="1" x14ac:dyDescent="0.3">
      <c r="B19" s="33" t="s">
        <v>40</v>
      </c>
      <c r="C19" s="34"/>
      <c r="D19" s="34"/>
      <c r="E19" s="35"/>
      <c r="F19" s="77"/>
      <c r="G19" s="78"/>
      <c r="H19" s="78"/>
      <c r="I19" s="78"/>
      <c r="J19" s="78"/>
      <c r="K19" s="79"/>
      <c r="L19" s="80">
        <f t="shared" si="1"/>
        <v>0</v>
      </c>
      <c r="M19" s="81"/>
    </row>
    <row r="20" spans="2:13" s="43" customFormat="1" ht="30" customHeight="1" x14ac:dyDescent="0.3">
      <c r="B20" s="82" t="s">
        <v>41</v>
      </c>
      <c r="C20" s="45" t="s">
        <v>42</v>
      </c>
      <c r="D20" s="45"/>
      <c r="E20" s="83"/>
      <c r="F20" s="59">
        <v>1</v>
      </c>
      <c r="G20" s="60">
        <v>5.0399999999999991</v>
      </c>
      <c r="H20" s="50" t="s">
        <v>21</v>
      </c>
      <c r="I20" s="51">
        <f>G20*1.4</f>
        <v>7.0559999999999983</v>
      </c>
      <c r="J20" s="51">
        <f>I20*1.2</f>
        <v>8.4671999999999983</v>
      </c>
      <c r="K20" s="72"/>
      <c r="L20" s="53">
        <f t="shared" si="1"/>
        <v>0</v>
      </c>
      <c r="M20" s="81"/>
    </row>
    <row r="21" spans="2:13" s="43" customFormat="1" ht="30" customHeight="1" x14ac:dyDescent="0.3">
      <c r="B21" s="84" t="s">
        <v>43</v>
      </c>
      <c r="C21" s="85">
        <v>5907760151650</v>
      </c>
      <c r="D21" s="45"/>
      <c r="E21" s="83" t="s">
        <v>44</v>
      </c>
      <c r="F21" s="59">
        <v>1</v>
      </c>
      <c r="G21" s="60">
        <v>4.1999999999999993</v>
      </c>
      <c r="H21" s="50" t="s">
        <v>21</v>
      </c>
      <c r="I21" s="51">
        <f>G21*1.4</f>
        <v>5.879999999999999</v>
      </c>
      <c r="J21" s="51">
        <f>I21*1.2</f>
        <v>7.0559999999999983</v>
      </c>
      <c r="K21" s="72"/>
      <c r="L21" s="53">
        <f t="shared" si="1"/>
        <v>0</v>
      </c>
      <c r="M21" s="81"/>
    </row>
    <row r="22" spans="2:13" s="43" customFormat="1" ht="30" customHeight="1" x14ac:dyDescent="0.3">
      <c r="B22" s="86" t="s">
        <v>45</v>
      </c>
      <c r="C22" s="45">
        <v>5907760151681</v>
      </c>
      <c r="D22" s="45"/>
      <c r="E22" s="83" t="s">
        <v>44</v>
      </c>
      <c r="F22" s="59">
        <v>1</v>
      </c>
      <c r="G22" s="60">
        <v>3.2025000000000001</v>
      </c>
      <c r="H22" s="50" t="s">
        <v>21</v>
      </c>
      <c r="I22" s="51">
        <f>G22*1.4</f>
        <v>4.4835000000000003</v>
      </c>
      <c r="J22" s="51">
        <f>I22*1.2</f>
        <v>5.3802000000000003</v>
      </c>
      <c r="K22" s="72"/>
      <c r="L22" s="53">
        <f t="shared" si="1"/>
        <v>0</v>
      </c>
      <c r="M22" s="81"/>
    </row>
    <row r="23" spans="2:13" s="43" customFormat="1" ht="30" customHeight="1" x14ac:dyDescent="0.3">
      <c r="B23" s="87" t="s">
        <v>46</v>
      </c>
      <c r="C23" s="85">
        <v>6970814580125</v>
      </c>
      <c r="D23" s="88" t="s">
        <v>47</v>
      </c>
      <c r="E23" s="83" t="s">
        <v>48</v>
      </c>
      <c r="F23" s="59">
        <v>10</v>
      </c>
      <c r="G23" s="60">
        <v>3.1768799999999993</v>
      </c>
      <c r="H23" s="50" t="s">
        <v>21</v>
      </c>
      <c r="I23" s="51">
        <f>G23*1.4</f>
        <v>4.4476319999999987</v>
      </c>
      <c r="J23" s="51">
        <f>I23*1.2</f>
        <v>5.3371583999999981</v>
      </c>
      <c r="K23" s="72"/>
      <c r="L23" s="53">
        <f t="shared" si="1"/>
        <v>0</v>
      </c>
      <c r="M23" s="81"/>
    </row>
    <row r="24" spans="2:13" s="43" customFormat="1" ht="30" customHeight="1" x14ac:dyDescent="0.3">
      <c r="B24" s="86" t="s">
        <v>49</v>
      </c>
      <c r="C24" s="45">
        <v>4600171390762</v>
      </c>
      <c r="D24" s="45"/>
      <c r="E24" s="83" t="s">
        <v>37</v>
      </c>
      <c r="F24" s="89">
        <v>1</v>
      </c>
      <c r="G24" s="60">
        <v>4.1999999999999993</v>
      </c>
      <c r="H24" s="50" t="s">
        <v>21</v>
      </c>
      <c r="I24" s="51">
        <f>G24*1.4</f>
        <v>5.879999999999999</v>
      </c>
      <c r="J24" s="51">
        <f>I24*1.2</f>
        <v>7.0559999999999983</v>
      </c>
      <c r="K24" s="72"/>
      <c r="L24" s="53">
        <f t="shared" si="1"/>
        <v>0</v>
      </c>
      <c r="M24" s="81"/>
    </row>
    <row r="25" spans="2:13" s="43" customFormat="1" ht="30" customHeight="1" x14ac:dyDescent="0.3">
      <c r="B25" s="33" t="s">
        <v>50</v>
      </c>
      <c r="C25" s="90" t="s">
        <v>17</v>
      </c>
      <c r="D25" s="90"/>
      <c r="E25" s="91" t="s">
        <v>17</v>
      </c>
      <c r="F25" s="92" t="s">
        <v>17</v>
      </c>
      <c r="G25" s="78"/>
      <c r="H25" s="78"/>
      <c r="I25" s="78"/>
      <c r="J25" s="78"/>
      <c r="K25" s="72"/>
      <c r="L25" s="53">
        <f t="shared" si="1"/>
        <v>0</v>
      </c>
      <c r="M25" s="81"/>
    </row>
    <row r="26" spans="2:13" s="43" customFormat="1" ht="30" customHeight="1" x14ac:dyDescent="0.3">
      <c r="B26" s="93" t="s">
        <v>51</v>
      </c>
      <c r="C26" s="45">
        <v>6937272800172</v>
      </c>
      <c r="D26" s="45"/>
      <c r="E26" s="47" t="s">
        <v>52</v>
      </c>
      <c r="F26" s="89">
        <v>50</v>
      </c>
      <c r="G26" s="60">
        <v>0.76859999999999984</v>
      </c>
      <c r="H26" s="50" t="s">
        <v>21</v>
      </c>
      <c r="I26" s="51">
        <f t="shared" ref="I26:I35" si="3">G26*1.4</f>
        <v>1.0760399999999997</v>
      </c>
      <c r="J26" s="51">
        <f t="shared" ref="J26:J35" si="4">I26*1.2</f>
        <v>1.2912479999999995</v>
      </c>
      <c r="K26" s="72"/>
      <c r="L26" s="53">
        <f t="shared" si="1"/>
        <v>0</v>
      </c>
      <c r="M26" s="81"/>
    </row>
    <row r="27" spans="2:13" s="43" customFormat="1" ht="30" customHeight="1" x14ac:dyDescent="0.3">
      <c r="B27" s="93" t="s">
        <v>53</v>
      </c>
      <c r="C27" s="45">
        <v>6959386401434</v>
      </c>
      <c r="D27" s="45"/>
      <c r="E27" s="47" t="s">
        <v>52</v>
      </c>
      <c r="F27" s="89">
        <v>50</v>
      </c>
      <c r="G27" s="60">
        <v>0.81984000000000001</v>
      </c>
      <c r="H27" s="50" t="s">
        <v>21</v>
      </c>
      <c r="I27" s="51">
        <f t="shared" si="3"/>
        <v>1.1477759999999999</v>
      </c>
      <c r="J27" s="51">
        <f t="shared" si="4"/>
        <v>1.3773311999999998</v>
      </c>
      <c r="K27" s="72"/>
      <c r="L27" s="53">
        <f t="shared" si="1"/>
        <v>0</v>
      </c>
      <c r="M27" s="81"/>
    </row>
    <row r="28" spans="2:13" s="43" customFormat="1" ht="30" customHeight="1" x14ac:dyDescent="0.3">
      <c r="B28" s="93" t="s">
        <v>54</v>
      </c>
      <c r="C28" s="45">
        <v>6930660800198</v>
      </c>
      <c r="D28" s="45"/>
      <c r="E28" s="47" t="s">
        <v>52</v>
      </c>
      <c r="F28" s="89">
        <v>50</v>
      </c>
      <c r="G28" s="60">
        <v>0.76859999999999984</v>
      </c>
      <c r="H28" s="50" t="s">
        <v>21</v>
      </c>
      <c r="I28" s="51">
        <f t="shared" si="3"/>
        <v>1.0760399999999997</v>
      </c>
      <c r="J28" s="51">
        <f t="shared" si="4"/>
        <v>1.2912479999999995</v>
      </c>
      <c r="K28" s="72"/>
      <c r="L28" s="53">
        <f t="shared" si="1"/>
        <v>0</v>
      </c>
      <c r="M28" s="81"/>
    </row>
    <row r="29" spans="2:13" s="43" customFormat="1" ht="30" customHeight="1" x14ac:dyDescent="0.3">
      <c r="B29" s="93" t="s">
        <v>55</v>
      </c>
      <c r="C29" s="45">
        <v>4811147000114</v>
      </c>
      <c r="D29" s="45"/>
      <c r="E29" s="47" t="s">
        <v>37</v>
      </c>
      <c r="F29" s="89">
        <v>12</v>
      </c>
      <c r="G29" s="60">
        <v>1.0247999999999997</v>
      </c>
      <c r="H29" s="50" t="s">
        <v>21</v>
      </c>
      <c r="I29" s="51">
        <f t="shared" si="3"/>
        <v>1.4347199999999996</v>
      </c>
      <c r="J29" s="51">
        <f t="shared" si="4"/>
        <v>1.7216639999999994</v>
      </c>
      <c r="K29" s="72"/>
      <c r="L29" s="53">
        <f t="shared" si="1"/>
        <v>0</v>
      </c>
      <c r="M29" s="81"/>
    </row>
    <row r="30" spans="2:13" s="43" customFormat="1" ht="30" customHeight="1" x14ac:dyDescent="0.3">
      <c r="B30" s="93" t="s">
        <v>56</v>
      </c>
      <c r="C30" s="45">
        <v>4811147000121</v>
      </c>
      <c r="D30" s="68" t="s">
        <v>30</v>
      </c>
      <c r="E30" s="47" t="s">
        <v>57</v>
      </c>
      <c r="F30" s="89">
        <v>25</v>
      </c>
      <c r="G30" s="60">
        <v>1.7933999999999997</v>
      </c>
      <c r="H30" s="50" t="s">
        <v>21</v>
      </c>
      <c r="I30" s="51">
        <f t="shared" si="3"/>
        <v>2.5107599999999994</v>
      </c>
      <c r="J30" s="51">
        <f t="shared" si="4"/>
        <v>3.0129119999999991</v>
      </c>
      <c r="K30" s="72"/>
      <c r="L30" s="53">
        <f t="shared" si="1"/>
        <v>0</v>
      </c>
      <c r="M30" s="81"/>
    </row>
    <row r="31" spans="2:13" s="43" customFormat="1" ht="30" customHeight="1" x14ac:dyDescent="0.3">
      <c r="B31" s="86" t="s">
        <v>58</v>
      </c>
      <c r="C31" s="45">
        <v>5906197589104</v>
      </c>
      <c r="D31" s="45"/>
      <c r="E31" s="47" t="s">
        <v>59</v>
      </c>
      <c r="F31" s="89">
        <v>10</v>
      </c>
      <c r="G31" s="60">
        <v>1.19</v>
      </c>
      <c r="H31" s="50" t="s">
        <v>21</v>
      </c>
      <c r="I31" s="51">
        <f t="shared" si="3"/>
        <v>1.6659999999999999</v>
      </c>
      <c r="J31" s="51">
        <f t="shared" si="4"/>
        <v>1.9991999999999999</v>
      </c>
      <c r="K31" s="72"/>
      <c r="L31" s="53">
        <f t="shared" si="1"/>
        <v>0</v>
      </c>
      <c r="M31" s="81"/>
    </row>
    <row r="32" spans="2:13" s="43" customFormat="1" ht="30" customHeight="1" x14ac:dyDescent="0.3">
      <c r="B32" s="93" t="s">
        <v>60</v>
      </c>
      <c r="C32" s="45">
        <v>5906874418017</v>
      </c>
      <c r="D32" s="68" t="s">
        <v>30</v>
      </c>
      <c r="E32" s="47" t="s">
        <v>37</v>
      </c>
      <c r="F32" s="89">
        <v>12</v>
      </c>
      <c r="G32" s="60">
        <v>0.38429999999999992</v>
      </c>
      <c r="H32" s="50" t="s">
        <v>21</v>
      </c>
      <c r="I32" s="51">
        <f t="shared" si="3"/>
        <v>0.53801999999999983</v>
      </c>
      <c r="J32" s="51">
        <f t="shared" si="4"/>
        <v>0.64562399999999975</v>
      </c>
      <c r="K32" s="72"/>
      <c r="L32" s="53">
        <f t="shared" si="1"/>
        <v>0</v>
      </c>
      <c r="M32" s="81"/>
    </row>
    <row r="33" spans="1:13" s="43" customFormat="1" ht="30" customHeight="1" x14ac:dyDescent="0.3">
      <c r="B33" s="86" t="s">
        <v>61</v>
      </c>
      <c r="C33" s="45">
        <v>5906197589142</v>
      </c>
      <c r="D33" s="68" t="s">
        <v>30</v>
      </c>
      <c r="E33" s="47" t="s">
        <v>59</v>
      </c>
      <c r="F33" s="89">
        <v>10</v>
      </c>
      <c r="G33" s="60">
        <v>1.2809999999999999</v>
      </c>
      <c r="H33" s="50" t="s">
        <v>21</v>
      </c>
      <c r="I33" s="51">
        <f t="shared" si="3"/>
        <v>1.7933999999999997</v>
      </c>
      <c r="J33" s="51">
        <f t="shared" si="4"/>
        <v>2.1520799999999993</v>
      </c>
      <c r="K33" s="72"/>
      <c r="L33" s="53">
        <f t="shared" si="1"/>
        <v>0</v>
      </c>
      <c r="M33" s="81"/>
    </row>
    <row r="34" spans="1:13" s="43" customFormat="1" ht="30" customHeight="1" x14ac:dyDescent="0.3">
      <c r="B34" s="86" t="s">
        <v>62</v>
      </c>
      <c r="C34" s="45">
        <v>5906874418062</v>
      </c>
      <c r="D34" s="45"/>
      <c r="E34" s="47" t="s">
        <v>37</v>
      </c>
      <c r="F34" s="89">
        <v>6</v>
      </c>
      <c r="G34" s="60">
        <v>5.1239999999999997</v>
      </c>
      <c r="H34" s="50" t="s">
        <v>21</v>
      </c>
      <c r="I34" s="51">
        <f t="shared" si="3"/>
        <v>7.1735999999999986</v>
      </c>
      <c r="J34" s="51">
        <f t="shared" si="4"/>
        <v>8.6083199999999973</v>
      </c>
      <c r="K34" s="72"/>
      <c r="L34" s="53">
        <f t="shared" si="1"/>
        <v>0</v>
      </c>
      <c r="M34" s="81"/>
    </row>
    <row r="35" spans="1:13" s="43" customFormat="1" ht="30" customHeight="1" x14ac:dyDescent="0.3">
      <c r="B35" s="86" t="s">
        <v>63</v>
      </c>
      <c r="C35" s="45">
        <v>5906874418079</v>
      </c>
      <c r="D35" s="45"/>
      <c r="E35" s="47" t="s">
        <v>37</v>
      </c>
      <c r="F35" s="89">
        <v>6</v>
      </c>
      <c r="G35" s="60">
        <v>3.0743999999999994</v>
      </c>
      <c r="H35" s="50" t="s">
        <v>21</v>
      </c>
      <c r="I35" s="51">
        <f t="shared" si="3"/>
        <v>4.3041599999999987</v>
      </c>
      <c r="J35" s="51">
        <f t="shared" si="4"/>
        <v>5.164991999999998</v>
      </c>
      <c r="K35" s="72"/>
      <c r="L35" s="53">
        <f t="shared" si="1"/>
        <v>0</v>
      </c>
      <c r="M35" s="81"/>
    </row>
    <row r="36" spans="1:13" s="43" customFormat="1" ht="30" customHeight="1" x14ac:dyDescent="0.3">
      <c r="B36" s="86" t="s">
        <v>64</v>
      </c>
      <c r="C36" s="45">
        <v>6920584692153</v>
      </c>
      <c r="D36" s="45"/>
      <c r="E36" s="47" t="s">
        <v>65</v>
      </c>
      <c r="F36" s="89">
        <v>48</v>
      </c>
      <c r="G36" s="60">
        <v>1.1199999999999999</v>
      </c>
      <c r="H36" s="50" t="s">
        <v>21</v>
      </c>
      <c r="I36" s="51">
        <f>G36*1.4</f>
        <v>1.5679999999999998</v>
      </c>
      <c r="J36" s="51">
        <f>I36*1.2</f>
        <v>1.8815999999999997</v>
      </c>
      <c r="K36" s="52"/>
      <c r="L36" s="53">
        <f t="shared" si="1"/>
        <v>0</v>
      </c>
      <c r="M36" s="54"/>
    </row>
    <row r="37" spans="1:13" s="43" customFormat="1" ht="30" customHeight="1" x14ac:dyDescent="0.3">
      <c r="B37" s="33" t="s">
        <v>66</v>
      </c>
      <c r="C37" s="90" t="s">
        <v>17</v>
      </c>
      <c r="D37" s="90"/>
      <c r="E37" s="91" t="s">
        <v>17</v>
      </c>
      <c r="F37" s="92" t="s">
        <v>17</v>
      </c>
      <c r="G37" s="78"/>
      <c r="H37" s="78"/>
      <c r="I37" s="78"/>
      <c r="J37" s="78"/>
      <c r="K37" s="72"/>
      <c r="L37" s="53">
        <f t="shared" si="1"/>
        <v>0</v>
      </c>
      <c r="M37" s="81"/>
    </row>
    <row r="38" spans="1:13" s="43" customFormat="1" ht="30" customHeight="1" x14ac:dyDescent="0.3">
      <c r="B38" s="94" t="s">
        <v>67</v>
      </c>
      <c r="C38" s="95"/>
      <c r="D38" s="95"/>
      <c r="E38" s="96"/>
      <c r="F38" s="97"/>
      <c r="G38" s="78"/>
      <c r="H38" s="78"/>
      <c r="I38" s="78"/>
      <c r="J38" s="78"/>
      <c r="K38" s="72"/>
      <c r="L38" s="53">
        <f t="shared" si="1"/>
        <v>0</v>
      </c>
      <c r="M38" s="81"/>
    </row>
    <row r="39" spans="1:13" s="43" customFormat="1" ht="30" customHeight="1" x14ac:dyDescent="0.3">
      <c r="B39" s="86" t="s">
        <v>68</v>
      </c>
      <c r="C39" s="45">
        <v>4891199218071</v>
      </c>
      <c r="D39" s="98" t="s">
        <v>69</v>
      </c>
      <c r="E39" s="47" t="s">
        <v>70</v>
      </c>
      <c r="F39" s="89">
        <v>40</v>
      </c>
      <c r="G39" s="60">
        <v>1.5523199999999999</v>
      </c>
      <c r="H39" s="50" t="s">
        <v>21</v>
      </c>
      <c r="I39" s="51">
        <f>G39*1.4</f>
        <v>2.1732479999999996</v>
      </c>
      <c r="J39" s="51">
        <f>I39*1.2</f>
        <v>2.6078975999999994</v>
      </c>
      <c r="K39" s="72"/>
      <c r="L39" s="53">
        <f t="shared" si="1"/>
        <v>0</v>
      </c>
      <c r="M39" s="81"/>
    </row>
    <row r="40" spans="1:13" s="43" customFormat="1" ht="30" customHeight="1" x14ac:dyDescent="0.3">
      <c r="B40" s="86" t="s">
        <v>71</v>
      </c>
      <c r="C40" s="45">
        <v>4013674003778</v>
      </c>
      <c r="D40" s="99" t="s">
        <v>72</v>
      </c>
      <c r="E40" s="47" t="s">
        <v>73</v>
      </c>
      <c r="F40" s="89">
        <v>40</v>
      </c>
      <c r="G40" s="60">
        <v>1.4831999999999999</v>
      </c>
      <c r="H40" s="50" t="s">
        <v>21</v>
      </c>
      <c r="I40" s="51">
        <f>G40*1.4</f>
        <v>2.0764799999999997</v>
      </c>
      <c r="J40" s="51">
        <f>I40*1.2</f>
        <v>2.4917759999999993</v>
      </c>
      <c r="K40" s="72"/>
      <c r="L40" s="53">
        <f t="shared" si="1"/>
        <v>0</v>
      </c>
      <c r="M40" s="81"/>
    </row>
    <row r="41" spans="1:13" s="43" customFormat="1" ht="30" customHeight="1" x14ac:dyDescent="0.3">
      <c r="B41" s="86" t="s">
        <v>74</v>
      </c>
      <c r="C41" s="74">
        <v>4013674033263</v>
      </c>
      <c r="D41" s="100" t="s">
        <v>75</v>
      </c>
      <c r="E41" s="47" t="s">
        <v>76</v>
      </c>
      <c r="F41" s="89">
        <v>10</v>
      </c>
      <c r="G41" s="60">
        <v>1.17</v>
      </c>
      <c r="H41" s="50" t="s">
        <v>21</v>
      </c>
      <c r="I41" s="51">
        <f>G41*1.4</f>
        <v>1.6379999999999999</v>
      </c>
      <c r="J41" s="51">
        <f>I41*1.2</f>
        <v>1.9655999999999998</v>
      </c>
      <c r="K41" s="72"/>
      <c r="L41" s="53">
        <f t="shared" si="1"/>
        <v>0</v>
      </c>
      <c r="M41" s="81"/>
    </row>
    <row r="42" spans="1:13" s="43" customFormat="1" ht="30" customHeight="1" x14ac:dyDescent="0.3">
      <c r="A42" s="43">
        <v>0</v>
      </c>
      <c r="B42" s="86" t="s">
        <v>77</v>
      </c>
      <c r="C42" s="45">
        <v>4620167520058</v>
      </c>
      <c r="D42" s="98" t="s">
        <v>78</v>
      </c>
      <c r="E42" s="47" t="s">
        <v>79</v>
      </c>
      <c r="F42" s="89">
        <v>10</v>
      </c>
      <c r="G42" s="60">
        <v>0.54014400000000007</v>
      </c>
      <c r="H42" s="50" t="s">
        <v>21</v>
      </c>
      <c r="I42" s="51">
        <f>G42*1.4</f>
        <v>0.75620160000000003</v>
      </c>
      <c r="J42" s="51">
        <f>I42*1.2</f>
        <v>0.90744192000000001</v>
      </c>
      <c r="K42" s="72"/>
      <c r="L42" s="53">
        <f t="shared" si="1"/>
        <v>0</v>
      </c>
      <c r="M42" s="81"/>
    </row>
    <row r="43" spans="1:13" s="43" customFormat="1" ht="30" customHeight="1" x14ac:dyDescent="0.3">
      <c r="B43" s="82" t="s">
        <v>80</v>
      </c>
      <c r="C43" s="74">
        <v>4607136516625</v>
      </c>
      <c r="D43" s="74"/>
      <c r="E43" s="47" t="s">
        <v>81</v>
      </c>
      <c r="F43" s="89">
        <v>20</v>
      </c>
      <c r="G43" s="60">
        <v>0.98208000000000006</v>
      </c>
      <c r="H43" s="50" t="s">
        <v>21</v>
      </c>
      <c r="I43" s="51">
        <f>G43*1.4</f>
        <v>1.3749119999999999</v>
      </c>
      <c r="J43" s="51">
        <f>I43*1.2</f>
        <v>1.6498943999999998</v>
      </c>
      <c r="K43" s="72"/>
      <c r="L43" s="53">
        <f t="shared" si="1"/>
        <v>0</v>
      </c>
      <c r="M43" s="81"/>
    </row>
    <row r="44" spans="1:13" s="43" customFormat="1" ht="30" customHeight="1" x14ac:dyDescent="0.3">
      <c r="B44" s="94" t="s">
        <v>82</v>
      </c>
      <c r="C44" s="95"/>
      <c r="D44" s="95"/>
      <c r="E44" s="96"/>
      <c r="F44" s="97"/>
      <c r="G44" s="78"/>
      <c r="H44" s="78"/>
      <c r="I44" s="78"/>
      <c r="J44" s="78"/>
      <c r="K44" s="72"/>
      <c r="L44" s="53">
        <f t="shared" si="1"/>
        <v>0</v>
      </c>
      <c r="M44" s="81"/>
    </row>
    <row r="45" spans="1:13" s="43" customFormat="1" ht="30" customHeight="1" x14ac:dyDescent="0.3">
      <c r="B45" s="86" t="s">
        <v>83</v>
      </c>
      <c r="C45" s="45">
        <v>4891199217296</v>
      </c>
      <c r="D45" s="98" t="s">
        <v>69</v>
      </c>
      <c r="E45" s="47" t="s">
        <v>70</v>
      </c>
      <c r="F45" s="89">
        <v>40</v>
      </c>
      <c r="G45" s="60">
        <v>1.5523199999999999</v>
      </c>
      <c r="H45" s="50" t="s">
        <v>21</v>
      </c>
      <c r="I45" s="51">
        <f>G45*1.4</f>
        <v>2.1732479999999996</v>
      </c>
      <c r="J45" s="51">
        <f>I45*1.2</f>
        <v>2.6078975999999994</v>
      </c>
      <c r="K45" s="72"/>
      <c r="L45" s="53">
        <f t="shared" si="1"/>
        <v>0</v>
      </c>
      <c r="M45" s="81"/>
    </row>
    <row r="46" spans="1:13" s="43" customFormat="1" ht="30" customHeight="1" x14ac:dyDescent="0.3">
      <c r="B46" s="86" t="s">
        <v>84</v>
      </c>
      <c r="C46" s="45">
        <v>4013674033249</v>
      </c>
      <c r="D46" s="99" t="s">
        <v>75</v>
      </c>
      <c r="E46" s="47" t="s">
        <v>76</v>
      </c>
      <c r="F46" s="89">
        <v>10</v>
      </c>
      <c r="G46" s="60">
        <v>1.17</v>
      </c>
      <c r="H46" s="50" t="s">
        <v>21</v>
      </c>
      <c r="I46" s="51">
        <f>G46*1.4</f>
        <v>1.6379999999999999</v>
      </c>
      <c r="J46" s="51">
        <f>I46*1.2</f>
        <v>1.9655999999999998</v>
      </c>
      <c r="K46" s="72"/>
      <c r="L46" s="53">
        <f t="shared" si="1"/>
        <v>0</v>
      </c>
      <c r="M46" s="81"/>
    </row>
    <row r="47" spans="1:13" s="43" customFormat="1" ht="30" customHeight="1" x14ac:dyDescent="0.3">
      <c r="B47" s="86" t="s">
        <v>85</v>
      </c>
      <c r="C47" s="45">
        <v>4013674003785</v>
      </c>
      <c r="D47" s="99" t="s">
        <v>72</v>
      </c>
      <c r="E47" s="47" t="s">
        <v>73</v>
      </c>
      <c r="F47" s="89">
        <v>40</v>
      </c>
      <c r="G47" s="60">
        <v>1.4831999999999999</v>
      </c>
      <c r="H47" s="50" t="s">
        <v>21</v>
      </c>
      <c r="I47" s="51">
        <f>G47*1.4</f>
        <v>2.0764799999999997</v>
      </c>
      <c r="J47" s="51">
        <f>I47*1.2</f>
        <v>2.4917759999999993</v>
      </c>
      <c r="K47" s="72"/>
      <c r="L47" s="53">
        <f t="shared" si="1"/>
        <v>0</v>
      </c>
      <c r="M47" s="81"/>
    </row>
    <row r="48" spans="1:13" s="43" customFormat="1" ht="30" customHeight="1" x14ac:dyDescent="0.3">
      <c r="B48" s="86" t="s">
        <v>86</v>
      </c>
      <c r="C48" s="45">
        <v>4620167520034</v>
      </c>
      <c r="D48" s="98" t="s">
        <v>78</v>
      </c>
      <c r="E48" s="47" t="s">
        <v>79</v>
      </c>
      <c r="F48" s="89">
        <v>10</v>
      </c>
      <c r="G48" s="60">
        <v>0.54014400000000007</v>
      </c>
      <c r="H48" s="50" t="s">
        <v>21</v>
      </c>
      <c r="I48" s="51">
        <f>G48*1.4</f>
        <v>0.75620160000000003</v>
      </c>
      <c r="J48" s="51">
        <f>I48*1.2</f>
        <v>0.90744192000000001</v>
      </c>
      <c r="K48" s="72"/>
      <c r="L48" s="53">
        <f t="shared" si="1"/>
        <v>0</v>
      </c>
      <c r="M48" s="81"/>
    </row>
    <row r="49" spans="2:13" s="43" customFormat="1" ht="30" customHeight="1" x14ac:dyDescent="0.3">
      <c r="B49" s="86" t="s">
        <v>87</v>
      </c>
      <c r="C49" s="45">
        <v>4607136516472</v>
      </c>
      <c r="D49" s="45"/>
      <c r="E49" s="47" t="s">
        <v>88</v>
      </c>
      <c r="F49" s="89">
        <v>20</v>
      </c>
      <c r="G49" s="60">
        <v>0.98208000000000006</v>
      </c>
      <c r="H49" s="50" t="s">
        <v>21</v>
      </c>
      <c r="I49" s="51">
        <f>G49*1.4</f>
        <v>1.3749119999999999</v>
      </c>
      <c r="J49" s="51">
        <f>I49*1.2</f>
        <v>1.6498943999999998</v>
      </c>
      <c r="K49" s="72"/>
      <c r="L49" s="53">
        <f t="shared" si="1"/>
        <v>0</v>
      </c>
      <c r="M49" s="81"/>
    </row>
    <row r="50" spans="2:13" s="43" customFormat="1" ht="30" customHeight="1" x14ac:dyDescent="0.3">
      <c r="B50" s="94" t="s">
        <v>89</v>
      </c>
      <c r="C50" s="95"/>
      <c r="D50" s="95"/>
      <c r="E50" s="96"/>
      <c r="F50" s="97"/>
      <c r="G50" s="78"/>
      <c r="H50" s="78"/>
      <c r="I50" s="78"/>
      <c r="J50" s="78"/>
      <c r="K50" s="72"/>
      <c r="L50" s="53">
        <f t="shared" si="1"/>
        <v>0</v>
      </c>
      <c r="M50" s="81"/>
    </row>
    <row r="51" spans="2:13" s="43" customFormat="1" ht="30" customHeight="1" x14ac:dyDescent="0.3">
      <c r="B51" s="86" t="s">
        <v>90</v>
      </c>
      <c r="C51" s="45">
        <v>4013674007509</v>
      </c>
      <c r="D51" s="45"/>
      <c r="E51" s="47"/>
      <c r="F51" s="89">
        <v>10</v>
      </c>
      <c r="G51" s="60">
        <v>7.1711999999999998</v>
      </c>
      <c r="H51" s="50" t="s">
        <v>21</v>
      </c>
      <c r="I51" s="51">
        <f>G51*1.4</f>
        <v>10.039679999999999</v>
      </c>
      <c r="J51" s="51">
        <f>I51*1.2</f>
        <v>12.047615999999998</v>
      </c>
      <c r="K51" s="72"/>
      <c r="L51" s="53">
        <f>K51*G51</f>
        <v>0</v>
      </c>
      <c r="M51" s="81"/>
    </row>
    <row r="52" spans="2:13" s="43" customFormat="1" ht="30" customHeight="1" x14ac:dyDescent="0.3">
      <c r="B52" s="94" t="s">
        <v>91</v>
      </c>
      <c r="C52" s="95"/>
      <c r="D52" s="95"/>
      <c r="E52" s="96"/>
      <c r="F52" s="97"/>
      <c r="G52" s="78"/>
      <c r="H52" s="48"/>
      <c r="I52" s="78"/>
      <c r="J52" s="78"/>
      <c r="K52" s="72"/>
      <c r="L52" s="53">
        <f t="shared" si="1"/>
        <v>0</v>
      </c>
      <c r="M52" s="81"/>
    </row>
    <row r="53" spans="2:13" s="43" customFormat="1" ht="30" customHeight="1" x14ac:dyDescent="0.3">
      <c r="B53" s="86" t="s">
        <v>92</v>
      </c>
      <c r="C53" s="45">
        <v>4891199217814</v>
      </c>
      <c r="D53" s="45"/>
      <c r="E53" s="47">
        <v>20</v>
      </c>
      <c r="F53" s="89">
        <v>2</v>
      </c>
      <c r="G53" s="60">
        <v>3.9441600000000001</v>
      </c>
      <c r="H53" s="50" t="s">
        <v>21</v>
      </c>
      <c r="I53" s="51">
        <f>G53*1.4</f>
        <v>5.5218239999999996</v>
      </c>
      <c r="J53" s="51">
        <f>I53*1.2</f>
        <v>6.6261887999999995</v>
      </c>
      <c r="K53" s="72"/>
      <c r="L53" s="53">
        <f t="shared" si="1"/>
        <v>0</v>
      </c>
      <c r="M53" s="81"/>
    </row>
    <row r="54" spans="2:13" s="43" customFormat="1" ht="30" customHeight="1" x14ac:dyDescent="0.3">
      <c r="B54" s="94" t="s">
        <v>93</v>
      </c>
      <c r="C54" s="95"/>
      <c r="D54" s="95"/>
      <c r="E54" s="96"/>
      <c r="F54" s="97"/>
      <c r="G54" s="78"/>
      <c r="H54" s="48"/>
      <c r="I54" s="78"/>
      <c r="J54" s="78"/>
      <c r="K54" s="72"/>
      <c r="L54" s="53">
        <f t="shared" si="1"/>
        <v>0</v>
      </c>
      <c r="M54" s="81"/>
    </row>
    <row r="55" spans="2:13" s="43" customFormat="1" ht="30" customHeight="1" x14ac:dyDescent="0.3">
      <c r="B55" s="86" t="s">
        <v>94</v>
      </c>
      <c r="C55" s="45">
        <v>4013674007493</v>
      </c>
      <c r="D55" s="45"/>
      <c r="E55" s="47"/>
      <c r="F55" s="89">
        <v>2</v>
      </c>
      <c r="G55" s="60">
        <v>5.7816000000000001</v>
      </c>
      <c r="H55" s="50" t="s">
        <v>21</v>
      </c>
      <c r="I55" s="51">
        <f>G55*1.4</f>
        <v>8.0942399999999992</v>
      </c>
      <c r="J55" s="51">
        <f>I55*1.2</f>
        <v>9.7130879999999991</v>
      </c>
      <c r="K55" s="72"/>
      <c r="L55" s="53">
        <f>K55*G55</f>
        <v>0</v>
      </c>
      <c r="M55" s="81"/>
    </row>
    <row r="56" spans="2:13" s="43" customFormat="1" ht="30" customHeight="1" x14ac:dyDescent="0.3">
      <c r="B56" s="86" t="s">
        <v>95</v>
      </c>
      <c r="C56" s="45">
        <v>4891199219061</v>
      </c>
      <c r="D56" s="45"/>
      <c r="E56" s="47" t="s">
        <v>32</v>
      </c>
      <c r="F56" s="89">
        <v>2</v>
      </c>
      <c r="G56" s="60">
        <v>6.4151999999999996</v>
      </c>
      <c r="H56" s="50" t="s">
        <v>21</v>
      </c>
      <c r="I56" s="51">
        <f>G56*1.4</f>
        <v>8.9812799999999982</v>
      </c>
      <c r="J56" s="51">
        <f>I56*1.2</f>
        <v>10.777535999999998</v>
      </c>
      <c r="K56" s="72"/>
      <c r="L56" s="53">
        <f t="shared" si="1"/>
        <v>0</v>
      </c>
      <c r="M56" s="81"/>
    </row>
    <row r="57" spans="2:13" s="43" customFormat="1" ht="30" customHeight="1" x14ac:dyDescent="0.3">
      <c r="B57" s="94" t="s">
        <v>96</v>
      </c>
      <c r="C57" s="95"/>
      <c r="D57" s="95"/>
      <c r="E57" s="96"/>
      <c r="F57" s="97"/>
      <c r="G57" s="78"/>
      <c r="H57" s="48"/>
      <c r="I57" s="78"/>
      <c r="J57" s="78"/>
      <c r="K57" s="72"/>
      <c r="L57" s="53">
        <f t="shared" si="1"/>
        <v>0</v>
      </c>
      <c r="M57" s="81"/>
    </row>
    <row r="58" spans="2:13" s="43" customFormat="1" ht="30" customHeight="1" x14ac:dyDescent="0.3">
      <c r="B58" s="86" t="s">
        <v>97</v>
      </c>
      <c r="C58" s="45">
        <v>4013674015184</v>
      </c>
      <c r="D58" s="45"/>
      <c r="E58" s="47"/>
      <c r="F58" s="89">
        <v>10</v>
      </c>
      <c r="G58" s="60">
        <v>3.456</v>
      </c>
      <c r="H58" s="50" t="s">
        <v>21</v>
      </c>
      <c r="I58" s="51">
        <f>G58*1.4</f>
        <v>4.8384</v>
      </c>
      <c r="J58" s="51">
        <f>I58*1.2</f>
        <v>5.8060799999999997</v>
      </c>
      <c r="K58" s="72"/>
      <c r="L58" s="53">
        <f>K58*G58</f>
        <v>0</v>
      </c>
      <c r="M58" s="81"/>
    </row>
    <row r="59" spans="2:13" s="43" customFormat="1" ht="30" customHeight="1" x14ac:dyDescent="0.3">
      <c r="B59" s="86" t="s">
        <v>98</v>
      </c>
      <c r="C59" s="45">
        <v>4891199042140</v>
      </c>
      <c r="D59" s="45"/>
      <c r="E59" s="47"/>
      <c r="F59" s="89">
        <v>5</v>
      </c>
      <c r="G59" s="60">
        <v>2.2176</v>
      </c>
      <c r="H59" s="50" t="s">
        <v>21</v>
      </c>
      <c r="I59" s="51">
        <f>G59*1.4</f>
        <v>3.1046399999999998</v>
      </c>
      <c r="J59" s="51">
        <f>I59*1.2</f>
        <v>3.7255679999999995</v>
      </c>
      <c r="K59" s="72"/>
      <c r="L59" s="53">
        <f>K59*G59</f>
        <v>0</v>
      </c>
      <c r="M59" s="81"/>
    </row>
    <row r="60" spans="2:13" s="43" customFormat="1" ht="30" customHeight="1" x14ac:dyDescent="0.3">
      <c r="B60" s="94" t="s">
        <v>99</v>
      </c>
      <c r="C60" s="95"/>
      <c r="D60" s="95"/>
      <c r="E60" s="96"/>
      <c r="F60" s="97"/>
      <c r="G60" s="78"/>
      <c r="H60" s="48"/>
      <c r="I60" s="78"/>
      <c r="J60" s="78"/>
      <c r="K60" s="72"/>
      <c r="L60" s="53">
        <f t="shared" si="1"/>
        <v>0</v>
      </c>
      <c r="M60" s="81"/>
    </row>
    <row r="61" spans="2:13" s="43" customFormat="1" ht="30" customHeight="1" x14ac:dyDescent="0.3">
      <c r="B61" s="86" t="s">
        <v>100</v>
      </c>
      <c r="C61" s="45">
        <v>4891199001147</v>
      </c>
      <c r="D61" s="45"/>
      <c r="E61" s="47" t="s">
        <v>101</v>
      </c>
      <c r="F61" s="89">
        <v>5</v>
      </c>
      <c r="G61" s="60">
        <v>1.4572800000000001</v>
      </c>
      <c r="H61" s="50" t="s">
        <v>21</v>
      </c>
      <c r="I61" s="51">
        <f t="shared" ref="I61:I70" si="5">G61*1.4</f>
        <v>2.0401920000000002</v>
      </c>
      <c r="J61" s="51">
        <f t="shared" ref="J61:J70" si="6">I61*1.2</f>
        <v>2.4482304000000004</v>
      </c>
      <c r="K61" s="72"/>
      <c r="L61" s="53">
        <f t="shared" si="1"/>
        <v>0</v>
      </c>
      <c r="M61" s="81"/>
    </row>
    <row r="62" spans="2:13" s="43" customFormat="1" ht="30" customHeight="1" x14ac:dyDescent="0.3">
      <c r="B62" s="86" t="s">
        <v>102</v>
      </c>
      <c r="C62" s="45">
        <v>4607136514430</v>
      </c>
      <c r="D62" s="45"/>
      <c r="E62" s="47" t="s">
        <v>101</v>
      </c>
      <c r="F62" s="89">
        <v>5</v>
      </c>
      <c r="G62" s="60">
        <v>0.82368000000000008</v>
      </c>
      <c r="H62" s="50" t="s">
        <v>21</v>
      </c>
      <c r="I62" s="51">
        <f t="shared" si="5"/>
        <v>1.153152</v>
      </c>
      <c r="J62" s="51">
        <f t="shared" si="6"/>
        <v>1.3837823999999999</v>
      </c>
      <c r="K62" s="72"/>
      <c r="L62" s="53">
        <f t="shared" si="1"/>
        <v>0</v>
      </c>
      <c r="M62" s="81"/>
    </row>
    <row r="63" spans="2:13" s="43" customFormat="1" ht="30" customHeight="1" x14ac:dyDescent="0.3">
      <c r="B63" s="86" t="s">
        <v>103</v>
      </c>
      <c r="C63" s="45">
        <v>4607136514430</v>
      </c>
      <c r="D63" s="45"/>
      <c r="E63" s="47" t="s">
        <v>101</v>
      </c>
      <c r="F63" s="89">
        <v>5</v>
      </c>
      <c r="G63" s="60">
        <v>1.01376</v>
      </c>
      <c r="H63" s="50" t="s">
        <v>21</v>
      </c>
      <c r="I63" s="51">
        <f t="shared" si="5"/>
        <v>1.4192639999999999</v>
      </c>
      <c r="J63" s="51">
        <f t="shared" si="6"/>
        <v>1.7031167999999999</v>
      </c>
      <c r="K63" s="72"/>
      <c r="L63" s="53">
        <f t="shared" si="1"/>
        <v>0</v>
      </c>
      <c r="M63" s="81"/>
    </row>
    <row r="64" spans="2:13" s="43" customFormat="1" ht="30" customHeight="1" x14ac:dyDescent="0.3">
      <c r="B64" s="101" t="s">
        <v>104</v>
      </c>
      <c r="C64" s="45">
        <v>4013674020133</v>
      </c>
      <c r="D64" s="45"/>
      <c r="E64" s="47" t="s">
        <v>105</v>
      </c>
      <c r="F64" s="89">
        <v>5</v>
      </c>
      <c r="G64" s="60">
        <v>2.4624000000000001</v>
      </c>
      <c r="H64" s="50" t="s">
        <v>21</v>
      </c>
      <c r="I64" s="51">
        <f t="shared" si="5"/>
        <v>3.4473600000000002</v>
      </c>
      <c r="J64" s="51">
        <f t="shared" si="6"/>
        <v>4.1368320000000001</v>
      </c>
      <c r="K64" s="72"/>
      <c r="L64" s="53">
        <f t="shared" si="1"/>
        <v>0</v>
      </c>
      <c r="M64" s="81"/>
    </row>
    <row r="65" spans="2:13" s="43" customFormat="1" ht="30" customHeight="1" x14ac:dyDescent="0.3">
      <c r="B65" s="101" t="s">
        <v>106</v>
      </c>
      <c r="C65" s="45">
        <v>4013674020096</v>
      </c>
      <c r="D65" s="45"/>
      <c r="E65" s="47" t="s">
        <v>105</v>
      </c>
      <c r="F65" s="89">
        <v>5</v>
      </c>
      <c r="G65" s="60">
        <v>4.4639999999999995</v>
      </c>
      <c r="H65" s="50" t="s">
        <v>21</v>
      </c>
      <c r="I65" s="51">
        <f t="shared" si="5"/>
        <v>6.2495999999999992</v>
      </c>
      <c r="J65" s="51">
        <f t="shared" si="6"/>
        <v>7.4995199999999986</v>
      </c>
      <c r="K65" s="72"/>
      <c r="L65" s="53">
        <f t="shared" si="1"/>
        <v>0</v>
      </c>
      <c r="M65" s="81"/>
    </row>
    <row r="66" spans="2:13" s="43" customFormat="1" ht="30" customHeight="1" x14ac:dyDescent="0.3">
      <c r="B66" s="101" t="s">
        <v>107</v>
      </c>
      <c r="C66" s="45">
        <v>4013674020119</v>
      </c>
      <c r="D66" s="45"/>
      <c r="E66" s="47" t="s">
        <v>105</v>
      </c>
      <c r="F66" s="89">
        <v>5</v>
      </c>
      <c r="G66" s="60">
        <v>5.04</v>
      </c>
      <c r="H66" s="50" t="s">
        <v>21</v>
      </c>
      <c r="I66" s="51">
        <f t="shared" si="5"/>
        <v>7.0559999999999992</v>
      </c>
      <c r="J66" s="51">
        <f t="shared" si="6"/>
        <v>8.4671999999999983</v>
      </c>
      <c r="K66" s="72"/>
      <c r="L66" s="53">
        <f t="shared" si="1"/>
        <v>0</v>
      </c>
      <c r="M66" s="81"/>
    </row>
    <row r="67" spans="2:13" s="43" customFormat="1" ht="30" customHeight="1" x14ac:dyDescent="0.3">
      <c r="B67" s="101" t="s">
        <v>108</v>
      </c>
      <c r="C67" s="45">
        <v>4013674020089</v>
      </c>
      <c r="D67" s="45"/>
      <c r="E67" s="47" t="s">
        <v>105</v>
      </c>
      <c r="F67" s="89">
        <v>5</v>
      </c>
      <c r="G67" s="60">
        <v>2.4624000000000001</v>
      </c>
      <c r="H67" s="50" t="s">
        <v>21</v>
      </c>
      <c r="I67" s="51">
        <f t="shared" si="5"/>
        <v>3.4473600000000002</v>
      </c>
      <c r="J67" s="51">
        <f t="shared" si="6"/>
        <v>4.1368320000000001</v>
      </c>
      <c r="K67" s="72"/>
      <c r="L67" s="53">
        <f t="shared" si="1"/>
        <v>0</v>
      </c>
      <c r="M67" s="81"/>
    </row>
    <row r="68" spans="2:13" s="43" customFormat="1" ht="30" customHeight="1" x14ac:dyDescent="0.3">
      <c r="B68" s="101" t="s">
        <v>109</v>
      </c>
      <c r="C68" s="45">
        <v>4013674020140</v>
      </c>
      <c r="D68" s="45"/>
      <c r="E68" s="47" t="s">
        <v>105</v>
      </c>
      <c r="F68" s="89">
        <v>5</v>
      </c>
      <c r="G68" s="60">
        <v>2.4624000000000001</v>
      </c>
      <c r="H68" s="50" t="s">
        <v>21</v>
      </c>
      <c r="I68" s="51">
        <f t="shared" si="5"/>
        <v>3.4473600000000002</v>
      </c>
      <c r="J68" s="51">
        <f t="shared" si="6"/>
        <v>4.1368320000000001</v>
      </c>
      <c r="K68" s="72"/>
      <c r="L68" s="53">
        <f t="shared" si="1"/>
        <v>0</v>
      </c>
      <c r="M68" s="81"/>
    </row>
    <row r="69" spans="2:13" s="43" customFormat="1" ht="30" customHeight="1" x14ac:dyDescent="0.3">
      <c r="B69" s="101" t="s">
        <v>110</v>
      </c>
      <c r="C69" s="45">
        <v>4013674502011</v>
      </c>
      <c r="D69" s="99" t="s">
        <v>75</v>
      </c>
      <c r="E69" s="47" t="s">
        <v>101</v>
      </c>
      <c r="F69" s="89">
        <v>10</v>
      </c>
      <c r="G69" s="60">
        <v>2.4624000000000001</v>
      </c>
      <c r="H69" s="50" t="s">
        <v>21</v>
      </c>
      <c r="I69" s="51">
        <f t="shared" si="5"/>
        <v>3.4473600000000002</v>
      </c>
      <c r="J69" s="51">
        <f t="shared" si="6"/>
        <v>4.1368320000000001</v>
      </c>
      <c r="K69" s="72"/>
      <c r="L69" s="53">
        <f t="shared" si="1"/>
        <v>0</v>
      </c>
      <c r="M69" s="81"/>
    </row>
    <row r="70" spans="2:13" s="43" customFormat="1" ht="30" customHeight="1" x14ac:dyDescent="0.3">
      <c r="B70" s="86" t="s">
        <v>111</v>
      </c>
      <c r="C70" s="45">
        <v>4620167521031</v>
      </c>
      <c r="D70" s="100" t="s">
        <v>112</v>
      </c>
      <c r="E70" s="47" t="s">
        <v>113</v>
      </c>
      <c r="F70" s="89">
        <v>2</v>
      </c>
      <c r="G70" s="60">
        <v>1.2096</v>
      </c>
      <c r="H70" s="50" t="s">
        <v>21</v>
      </c>
      <c r="I70" s="51">
        <f t="shared" si="5"/>
        <v>1.6934399999999998</v>
      </c>
      <c r="J70" s="51">
        <f t="shared" si="6"/>
        <v>2.0321279999999997</v>
      </c>
      <c r="K70" s="72"/>
      <c r="L70" s="53">
        <f t="shared" si="1"/>
        <v>0</v>
      </c>
      <c r="M70" s="81"/>
    </row>
    <row r="71" spans="2:13" s="43" customFormat="1" ht="30" customHeight="1" x14ac:dyDescent="0.3">
      <c r="B71" s="94" t="s">
        <v>114</v>
      </c>
      <c r="C71" s="95"/>
      <c r="D71" s="95"/>
      <c r="E71" s="96"/>
      <c r="F71" s="97"/>
      <c r="G71" s="78"/>
      <c r="H71" s="48"/>
      <c r="I71" s="78"/>
      <c r="J71" s="78"/>
      <c r="K71" s="72"/>
      <c r="L71" s="53">
        <f t="shared" ref="L71:L106" si="7">K71*G71</f>
        <v>0</v>
      </c>
      <c r="M71" s="81"/>
    </row>
    <row r="72" spans="2:13" s="43" customFormat="1" ht="30" customHeight="1" x14ac:dyDescent="0.3">
      <c r="B72" s="86" t="s">
        <v>115</v>
      </c>
      <c r="C72" s="45">
        <v>4690488020490</v>
      </c>
      <c r="D72" s="45"/>
      <c r="E72" s="47" t="s">
        <v>116</v>
      </c>
      <c r="F72" s="89">
        <v>10</v>
      </c>
      <c r="G72" s="60">
        <v>0.41184000000000004</v>
      </c>
      <c r="H72" s="50" t="s">
        <v>21</v>
      </c>
      <c r="I72" s="51">
        <f t="shared" ref="I72:I79" si="8">G72*1.4</f>
        <v>0.57657599999999998</v>
      </c>
      <c r="J72" s="51">
        <f t="shared" ref="J72:J79" si="9">I72*1.2</f>
        <v>0.69189119999999993</v>
      </c>
      <c r="K72" s="72"/>
      <c r="L72" s="53">
        <f t="shared" si="7"/>
        <v>0</v>
      </c>
      <c r="M72" s="81"/>
    </row>
    <row r="73" spans="2:13" s="43" customFormat="1" ht="30" customHeight="1" x14ac:dyDescent="0.3">
      <c r="B73" s="86" t="s">
        <v>117</v>
      </c>
      <c r="C73" s="45">
        <v>4690488020568</v>
      </c>
      <c r="D73" s="45"/>
      <c r="E73" s="47" t="s">
        <v>116</v>
      </c>
      <c r="F73" s="89">
        <v>10</v>
      </c>
      <c r="G73" s="60">
        <v>0.41184000000000004</v>
      </c>
      <c r="H73" s="50" t="s">
        <v>21</v>
      </c>
      <c r="I73" s="51">
        <f t="shared" si="8"/>
        <v>0.57657599999999998</v>
      </c>
      <c r="J73" s="51">
        <f t="shared" si="9"/>
        <v>0.69189119999999993</v>
      </c>
      <c r="K73" s="72"/>
      <c r="L73" s="53">
        <f t="shared" si="7"/>
        <v>0</v>
      </c>
      <c r="M73" s="81"/>
    </row>
    <row r="74" spans="2:13" s="43" customFormat="1" ht="30" customHeight="1" x14ac:dyDescent="0.3">
      <c r="B74" s="86" t="s">
        <v>118</v>
      </c>
      <c r="C74" s="45">
        <v>4690488020599</v>
      </c>
      <c r="D74" s="45"/>
      <c r="E74" s="47" t="s">
        <v>116</v>
      </c>
      <c r="F74" s="89">
        <v>10</v>
      </c>
      <c r="G74" s="60">
        <v>0.41184000000000004</v>
      </c>
      <c r="H74" s="50" t="s">
        <v>21</v>
      </c>
      <c r="I74" s="51">
        <f t="shared" si="8"/>
        <v>0.57657599999999998</v>
      </c>
      <c r="J74" s="51">
        <f t="shared" si="9"/>
        <v>0.69189119999999993</v>
      </c>
      <c r="K74" s="72"/>
      <c r="L74" s="53">
        <f t="shared" si="7"/>
        <v>0</v>
      </c>
      <c r="M74" s="81"/>
    </row>
    <row r="75" spans="2:13" s="43" customFormat="1" ht="30" customHeight="1" x14ac:dyDescent="0.3">
      <c r="B75" s="86" t="s">
        <v>119</v>
      </c>
      <c r="C75" s="45">
        <v>4690488020506</v>
      </c>
      <c r="D75" s="45"/>
      <c r="E75" s="47" t="s">
        <v>116</v>
      </c>
      <c r="F75" s="89">
        <v>10</v>
      </c>
      <c r="G75" s="60">
        <v>0.36432000000000003</v>
      </c>
      <c r="H75" s="50" t="s">
        <v>21</v>
      </c>
      <c r="I75" s="51">
        <f t="shared" si="8"/>
        <v>0.51004800000000006</v>
      </c>
      <c r="J75" s="51">
        <f t="shared" si="9"/>
        <v>0.61205760000000009</v>
      </c>
      <c r="K75" s="72"/>
      <c r="L75" s="53">
        <f t="shared" si="7"/>
        <v>0</v>
      </c>
      <c r="M75" s="81"/>
    </row>
    <row r="76" spans="2:13" s="43" customFormat="1" ht="30" customHeight="1" x14ac:dyDescent="0.3">
      <c r="B76" s="102" t="s">
        <v>120</v>
      </c>
      <c r="C76" s="45"/>
      <c r="D76" s="45"/>
      <c r="E76" s="47" t="s">
        <v>105</v>
      </c>
      <c r="F76" s="89">
        <v>10</v>
      </c>
      <c r="G76" s="60">
        <v>1.9584000000000001</v>
      </c>
      <c r="H76" s="50" t="s">
        <v>21</v>
      </c>
      <c r="I76" s="51">
        <f t="shared" si="8"/>
        <v>2.7417600000000002</v>
      </c>
      <c r="J76" s="51">
        <f t="shared" si="9"/>
        <v>3.2901120000000001</v>
      </c>
      <c r="K76" s="72"/>
      <c r="L76" s="53">
        <f t="shared" si="7"/>
        <v>0</v>
      </c>
      <c r="M76" s="81"/>
    </row>
    <row r="77" spans="2:13" s="43" customFormat="1" ht="30" customHeight="1" x14ac:dyDescent="0.3">
      <c r="B77" s="102" t="s">
        <v>121</v>
      </c>
      <c r="C77" s="45"/>
      <c r="D77" s="45"/>
      <c r="E77" s="47" t="s">
        <v>105</v>
      </c>
      <c r="F77" s="89">
        <v>10</v>
      </c>
      <c r="G77" s="60">
        <v>1.9584000000000001</v>
      </c>
      <c r="H77" s="50" t="s">
        <v>21</v>
      </c>
      <c r="I77" s="51">
        <f t="shared" si="8"/>
        <v>2.7417600000000002</v>
      </c>
      <c r="J77" s="51">
        <f t="shared" si="9"/>
        <v>3.2901120000000001</v>
      </c>
      <c r="K77" s="72"/>
      <c r="L77" s="53">
        <f t="shared" si="7"/>
        <v>0</v>
      </c>
      <c r="M77" s="81"/>
    </row>
    <row r="78" spans="2:13" s="43" customFormat="1" ht="30" customHeight="1" x14ac:dyDescent="0.3">
      <c r="B78" s="102" t="s">
        <v>122</v>
      </c>
      <c r="C78" s="45"/>
      <c r="D78" s="45"/>
      <c r="E78" s="47" t="s">
        <v>105</v>
      </c>
      <c r="F78" s="89">
        <v>10</v>
      </c>
      <c r="G78" s="60">
        <v>1.9584000000000001</v>
      </c>
      <c r="H78" s="50" t="s">
        <v>21</v>
      </c>
      <c r="I78" s="51">
        <f t="shared" si="8"/>
        <v>2.7417600000000002</v>
      </c>
      <c r="J78" s="51">
        <f t="shared" si="9"/>
        <v>3.2901120000000001</v>
      </c>
      <c r="K78" s="72"/>
      <c r="L78" s="53">
        <f t="shared" si="7"/>
        <v>0</v>
      </c>
      <c r="M78" s="81"/>
    </row>
    <row r="79" spans="2:13" s="43" customFormat="1" ht="30" customHeight="1" x14ac:dyDescent="0.3">
      <c r="B79" s="102" t="s">
        <v>123</v>
      </c>
      <c r="C79" s="45"/>
      <c r="D79" s="45"/>
      <c r="E79" s="47" t="s">
        <v>105</v>
      </c>
      <c r="F79" s="89">
        <v>10</v>
      </c>
      <c r="G79" s="60">
        <v>1.9584000000000001</v>
      </c>
      <c r="H79" s="50" t="s">
        <v>21</v>
      </c>
      <c r="I79" s="51">
        <f t="shared" si="8"/>
        <v>2.7417600000000002</v>
      </c>
      <c r="J79" s="51">
        <f t="shared" si="9"/>
        <v>3.2901120000000001</v>
      </c>
      <c r="K79" s="72"/>
      <c r="L79" s="53">
        <f t="shared" si="7"/>
        <v>0</v>
      </c>
      <c r="M79" s="81"/>
    </row>
    <row r="80" spans="2:13" s="43" customFormat="1" ht="30" customHeight="1" x14ac:dyDescent="0.3">
      <c r="B80" s="33" t="s">
        <v>124</v>
      </c>
      <c r="C80" s="90" t="s">
        <v>17</v>
      </c>
      <c r="D80" s="90"/>
      <c r="E80" s="91" t="s">
        <v>17</v>
      </c>
      <c r="F80" s="92" t="s">
        <v>17</v>
      </c>
      <c r="G80" s="78"/>
      <c r="H80" s="48"/>
      <c r="I80" s="78"/>
      <c r="J80" s="78"/>
      <c r="K80" s="72"/>
      <c r="L80" s="53">
        <f t="shared" si="7"/>
        <v>0</v>
      </c>
      <c r="M80" s="81"/>
    </row>
    <row r="81" spans="2:13" s="43" customFormat="1" ht="30" customHeight="1" x14ac:dyDescent="0.3">
      <c r="B81" s="94" t="s">
        <v>125</v>
      </c>
      <c r="C81" s="95"/>
      <c r="D81" s="95"/>
      <c r="E81" s="96"/>
      <c r="F81" s="97"/>
      <c r="G81" s="103" t="s">
        <v>126</v>
      </c>
      <c r="H81" s="78"/>
      <c r="I81" s="78"/>
      <c r="J81" s="78"/>
      <c r="K81" s="72"/>
      <c r="L81" s="53"/>
      <c r="M81" s="81"/>
    </row>
    <row r="82" spans="2:13" s="43" customFormat="1" ht="30" customHeight="1" x14ac:dyDescent="0.3">
      <c r="B82" s="86" t="s">
        <v>127</v>
      </c>
      <c r="C82" s="45">
        <v>4620167520799</v>
      </c>
      <c r="D82" s="88" t="s">
        <v>128</v>
      </c>
      <c r="E82" s="47" t="s">
        <v>129</v>
      </c>
      <c r="F82" s="89">
        <v>2</v>
      </c>
      <c r="G82" s="60">
        <v>9.1259999999999994</v>
      </c>
      <c r="H82" s="50" t="s">
        <v>21</v>
      </c>
      <c r="I82" s="51">
        <f t="shared" ref="I82:I87" si="10">G82*1.4</f>
        <v>12.776399999999999</v>
      </c>
      <c r="J82" s="51">
        <f t="shared" ref="J82:J87" si="11">I82*1.2</f>
        <v>15.331679999999999</v>
      </c>
      <c r="K82" s="72"/>
      <c r="L82" s="53">
        <f>K82*G82</f>
        <v>0</v>
      </c>
      <c r="M82" s="81"/>
    </row>
    <row r="83" spans="2:13" s="43" customFormat="1" ht="30" customHeight="1" x14ac:dyDescent="0.3">
      <c r="B83" s="86" t="s">
        <v>130</v>
      </c>
      <c r="C83" s="45">
        <v>4607136516526</v>
      </c>
      <c r="D83" s="45"/>
      <c r="E83" s="47" t="s">
        <v>131</v>
      </c>
      <c r="F83" s="89">
        <v>2</v>
      </c>
      <c r="G83" s="60">
        <v>10.8264</v>
      </c>
      <c r="H83" s="50" t="s">
        <v>21</v>
      </c>
      <c r="I83" s="51">
        <f t="shared" si="10"/>
        <v>15.156959999999998</v>
      </c>
      <c r="J83" s="51">
        <f t="shared" si="11"/>
        <v>18.188351999999998</v>
      </c>
      <c r="K83" s="72"/>
      <c r="L83" s="53">
        <f t="shared" ref="L83:L95" si="12">K83*G83</f>
        <v>0</v>
      </c>
      <c r="M83" s="81"/>
    </row>
    <row r="84" spans="2:13" s="43" customFormat="1" ht="30" customHeight="1" x14ac:dyDescent="0.3">
      <c r="B84" s="86" t="s">
        <v>132</v>
      </c>
      <c r="C84" s="45">
        <v>4607136518889</v>
      </c>
      <c r="D84" s="45"/>
      <c r="E84" s="47" t="s">
        <v>131</v>
      </c>
      <c r="F84" s="89">
        <v>2</v>
      </c>
      <c r="G84" s="60">
        <v>10.5924</v>
      </c>
      <c r="H84" s="50" t="s">
        <v>21</v>
      </c>
      <c r="I84" s="51">
        <f t="shared" si="10"/>
        <v>14.829359999999998</v>
      </c>
      <c r="J84" s="51">
        <f t="shared" si="11"/>
        <v>17.795231999999995</v>
      </c>
      <c r="K84" s="72"/>
      <c r="L84" s="53">
        <f t="shared" si="12"/>
        <v>0</v>
      </c>
      <c r="M84" s="81"/>
    </row>
    <row r="85" spans="2:13" s="43" customFormat="1" ht="30" customHeight="1" x14ac:dyDescent="0.3">
      <c r="B85" s="86" t="s">
        <v>133</v>
      </c>
      <c r="C85" s="45">
        <v>4607136518940</v>
      </c>
      <c r="D85" s="45"/>
      <c r="E85" s="47" t="s">
        <v>131</v>
      </c>
      <c r="F85" s="89">
        <v>2</v>
      </c>
      <c r="G85" s="60">
        <v>7.5191999999999997</v>
      </c>
      <c r="H85" s="50" t="s">
        <v>21</v>
      </c>
      <c r="I85" s="51">
        <f t="shared" si="10"/>
        <v>10.526879999999998</v>
      </c>
      <c r="J85" s="51">
        <f t="shared" si="11"/>
        <v>12.632255999999998</v>
      </c>
      <c r="K85" s="72"/>
      <c r="L85" s="53">
        <f t="shared" si="12"/>
        <v>0</v>
      </c>
      <c r="M85" s="81"/>
    </row>
    <row r="86" spans="2:13" s="43" customFormat="1" ht="30" customHeight="1" x14ac:dyDescent="0.3">
      <c r="B86" s="86" t="s">
        <v>134</v>
      </c>
      <c r="C86" s="45">
        <v>4607112687004</v>
      </c>
      <c r="D86" s="45"/>
      <c r="E86" s="47" t="s">
        <v>131</v>
      </c>
      <c r="F86" s="89">
        <v>2</v>
      </c>
      <c r="G86" s="60">
        <v>8.8607999999999993</v>
      </c>
      <c r="H86" s="50" t="s">
        <v>21</v>
      </c>
      <c r="I86" s="51">
        <f t="shared" si="10"/>
        <v>12.405119999999998</v>
      </c>
      <c r="J86" s="51">
        <f t="shared" si="11"/>
        <v>14.886143999999998</v>
      </c>
      <c r="K86" s="72"/>
      <c r="L86" s="53">
        <f t="shared" si="12"/>
        <v>0</v>
      </c>
      <c r="M86" s="81"/>
    </row>
    <row r="87" spans="2:13" s="43" customFormat="1" ht="30" customHeight="1" x14ac:dyDescent="0.3">
      <c r="B87" s="86" t="s">
        <v>135</v>
      </c>
      <c r="C87" s="45">
        <v>4607112687011</v>
      </c>
      <c r="D87" s="45"/>
      <c r="E87" s="47" t="s">
        <v>131</v>
      </c>
      <c r="F87" s="89">
        <v>2</v>
      </c>
      <c r="G87" s="60">
        <v>9.4068000000000005</v>
      </c>
      <c r="H87" s="50" t="s">
        <v>21</v>
      </c>
      <c r="I87" s="51">
        <f t="shared" si="10"/>
        <v>13.16952</v>
      </c>
      <c r="J87" s="51">
        <f t="shared" si="11"/>
        <v>15.803424</v>
      </c>
      <c r="K87" s="72"/>
      <c r="L87" s="53">
        <f t="shared" si="12"/>
        <v>0</v>
      </c>
      <c r="M87" s="81"/>
    </row>
    <row r="88" spans="2:13" s="43" customFormat="1" ht="30" customHeight="1" x14ac:dyDescent="0.3">
      <c r="B88" s="33" t="s">
        <v>136</v>
      </c>
      <c r="C88" s="90" t="s">
        <v>17</v>
      </c>
      <c r="D88" s="90"/>
      <c r="E88" s="91" t="s">
        <v>17</v>
      </c>
      <c r="F88" s="92" t="s">
        <v>17</v>
      </c>
      <c r="G88" s="78"/>
      <c r="H88" s="48"/>
      <c r="I88" s="78"/>
      <c r="J88" s="78"/>
      <c r="K88" s="72"/>
      <c r="L88" s="53">
        <f t="shared" si="12"/>
        <v>0</v>
      </c>
      <c r="M88" s="81"/>
    </row>
    <row r="89" spans="2:13" s="43" customFormat="1" ht="30" customHeight="1" x14ac:dyDescent="0.3">
      <c r="B89" s="86" t="s">
        <v>137</v>
      </c>
      <c r="C89" s="45">
        <v>4690488035883</v>
      </c>
      <c r="D89" s="45"/>
      <c r="E89" s="47" t="s">
        <v>138</v>
      </c>
      <c r="F89" s="89">
        <v>1</v>
      </c>
      <c r="G89" s="60">
        <v>29.796000000000003</v>
      </c>
      <c r="H89" s="50" t="s">
        <v>21</v>
      </c>
      <c r="I89" s="51">
        <f t="shared" ref="I89:I93" si="13">G89*1.4</f>
        <v>41.714400000000005</v>
      </c>
      <c r="J89" s="51">
        <f t="shared" ref="J89:J93" si="14">I89*1.2</f>
        <v>50.057280000000006</v>
      </c>
      <c r="K89" s="72"/>
      <c r="L89" s="53">
        <f t="shared" si="12"/>
        <v>0</v>
      </c>
      <c r="M89" s="81"/>
    </row>
    <row r="90" spans="2:13" s="43" customFormat="1" ht="30" customHeight="1" x14ac:dyDescent="0.3">
      <c r="B90" s="86" t="s">
        <v>139</v>
      </c>
      <c r="C90" s="45">
        <v>4690488035852</v>
      </c>
      <c r="D90" s="45"/>
      <c r="E90" s="47" t="s">
        <v>138</v>
      </c>
      <c r="F90" s="89">
        <v>1</v>
      </c>
      <c r="G90" s="60">
        <v>17.253600000000002</v>
      </c>
      <c r="H90" s="50" t="s">
        <v>21</v>
      </c>
      <c r="I90" s="51">
        <f t="shared" si="13"/>
        <v>24.155040000000003</v>
      </c>
      <c r="J90" s="51">
        <f t="shared" si="14"/>
        <v>28.986048000000004</v>
      </c>
      <c r="K90" s="72"/>
      <c r="L90" s="53">
        <f t="shared" si="12"/>
        <v>0</v>
      </c>
      <c r="M90" s="81"/>
    </row>
    <row r="91" spans="2:13" s="43" customFormat="1" ht="30" customHeight="1" x14ac:dyDescent="0.3">
      <c r="B91" s="86" t="s">
        <v>140</v>
      </c>
      <c r="C91" s="45">
        <v>4690488035869</v>
      </c>
      <c r="D91" s="45"/>
      <c r="E91" s="47" t="s">
        <v>138</v>
      </c>
      <c r="F91" s="89">
        <v>1</v>
      </c>
      <c r="G91" s="60">
        <v>26.301600000000001</v>
      </c>
      <c r="H91" s="50" t="s">
        <v>21</v>
      </c>
      <c r="I91" s="51">
        <f t="shared" si="13"/>
        <v>36.822240000000001</v>
      </c>
      <c r="J91" s="51">
        <f t="shared" si="14"/>
        <v>44.186687999999997</v>
      </c>
      <c r="K91" s="72"/>
      <c r="L91" s="53">
        <f t="shared" si="12"/>
        <v>0</v>
      </c>
      <c r="M91" s="81"/>
    </row>
    <row r="92" spans="2:13" s="43" customFormat="1" ht="30" customHeight="1" x14ac:dyDescent="0.3">
      <c r="B92" s="86" t="s">
        <v>141</v>
      </c>
      <c r="C92" s="45">
        <v>4607136511453</v>
      </c>
      <c r="D92" s="45"/>
      <c r="E92" s="47" t="s">
        <v>138</v>
      </c>
      <c r="F92" s="89">
        <v>1</v>
      </c>
      <c r="G92" s="60">
        <v>27.9084</v>
      </c>
      <c r="H92" s="50" t="s">
        <v>21</v>
      </c>
      <c r="I92" s="51">
        <f t="shared" si="13"/>
        <v>39.071759999999998</v>
      </c>
      <c r="J92" s="51">
        <f t="shared" si="14"/>
        <v>46.886111999999997</v>
      </c>
      <c r="K92" s="72"/>
      <c r="L92" s="53">
        <f t="shared" si="12"/>
        <v>0</v>
      </c>
      <c r="M92" s="81"/>
    </row>
    <row r="93" spans="2:13" s="43" customFormat="1" ht="30" customHeight="1" x14ac:dyDescent="0.3">
      <c r="B93" s="86" t="s">
        <v>142</v>
      </c>
      <c r="C93" s="45">
        <v>4607112688780</v>
      </c>
      <c r="D93" s="45"/>
      <c r="E93" s="47" t="s">
        <v>138</v>
      </c>
      <c r="F93" s="89">
        <v>1</v>
      </c>
      <c r="G93" s="60">
        <v>30.123599999999996</v>
      </c>
      <c r="H93" s="50" t="s">
        <v>21</v>
      </c>
      <c r="I93" s="51">
        <f t="shared" si="13"/>
        <v>42.173039999999993</v>
      </c>
      <c r="J93" s="51">
        <f t="shared" si="14"/>
        <v>50.60764799999999</v>
      </c>
      <c r="K93" s="72"/>
      <c r="L93" s="53">
        <f t="shared" si="12"/>
        <v>0</v>
      </c>
      <c r="M93" s="81"/>
    </row>
    <row r="94" spans="2:13" s="43" customFormat="1" ht="30" customHeight="1" x14ac:dyDescent="0.3">
      <c r="B94" s="33" t="s">
        <v>143</v>
      </c>
      <c r="C94" s="90" t="s">
        <v>17</v>
      </c>
      <c r="D94" s="90"/>
      <c r="E94" s="91" t="s">
        <v>17</v>
      </c>
      <c r="F94" s="92" t="s">
        <v>17</v>
      </c>
      <c r="G94" s="78"/>
      <c r="H94" s="48"/>
      <c r="I94" s="78"/>
      <c r="J94" s="78"/>
      <c r="K94" s="72"/>
      <c r="L94" s="53">
        <f t="shared" si="12"/>
        <v>0</v>
      </c>
      <c r="M94" s="81"/>
    </row>
    <row r="95" spans="2:13" s="43" customFormat="1" ht="30" customHeight="1" x14ac:dyDescent="0.3">
      <c r="B95" s="86" t="s">
        <v>144</v>
      </c>
      <c r="C95" s="45">
        <v>3086125705416</v>
      </c>
      <c r="D95" s="104" t="s">
        <v>145</v>
      </c>
      <c r="E95" s="47" t="s">
        <v>138</v>
      </c>
      <c r="F95" s="89">
        <v>1</v>
      </c>
      <c r="G95" s="60">
        <v>5.0054400000000001</v>
      </c>
      <c r="H95" s="50" t="s">
        <v>21</v>
      </c>
      <c r="I95" s="51">
        <f>G95*1.4</f>
        <v>7.0076159999999996</v>
      </c>
      <c r="J95" s="51">
        <f>I95*1.2</f>
        <v>8.4091391999999985</v>
      </c>
      <c r="K95" s="72"/>
      <c r="L95" s="53">
        <f t="shared" si="12"/>
        <v>0</v>
      </c>
      <c r="M95" s="81"/>
    </row>
    <row r="96" spans="2:13" ht="30" customHeight="1" thickBot="1" x14ac:dyDescent="0.35"/>
    <row r="97" spans="1:13" ht="30" customHeight="1" thickBot="1" x14ac:dyDescent="0.35">
      <c r="L97" s="110">
        <f>SUM(L5:L96)</f>
        <v>0</v>
      </c>
    </row>
    <row r="98" spans="1:13" ht="30" customHeight="1" x14ac:dyDescent="0.3"/>
    <row r="99" spans="1:13" ht="30" customHeight="1" x14ac:dyDescent="0.3"/>
    <row r="100" spans="1:13" ht="30" customHeight="1" x14ac:dyDescent="0.3"/>
    <row r="101" spans="1:13" ht="30" customHeight="1" x14ac:dyDescent="0.3"/>
    <row r="102" spans="1:13" ht="30" customHeight="1" x14ac:dyDescent="0.3">
      <c r="B102" s="1"/>
      <c r="C102" s="1"/>
      <c r="D102" s="1"/>
      <c r="E102" s="1"/>
    </row>
    <row r="103" spans="1:13" ht="30" customHeight="1" x14ac:dyDescent="0.3"/>
    <row r="104" spans="1:13" ht="30" customHeight="1" x14ac:dyDescent="0.3"/>
    <row r="105" spans="1:13" s="43" customFormat="1" ht="30" customHeight="1" x14ac:dyDescent="0.3">
      <c r="A105" s="111">
        <v>1</v>
      </c>
      <c r="B105" s="112" t="s">
        <v>146</v>
      </c>
      <c r="C105" s="113"/>
      <c r="D105" s="114"/>
      <c r="E105" s="115"/>
      <c r="G105" s="116"/>
    </row>
    <row r="106" spans="1:13" s="117" customFormat="1" ht="30" customHeight="1" x14ac:dyDescent="0.3">
      <c r="B106" s="118" t="s">
        <v>147</v>
      </c>
      <c r="C106" s="119"/>
      <c r="D106" s="119"/>
      <c r="E106" s="120"/>
      <c r="G106" s="121"/>
    </row>
    <row r="107" spans="1:13" s="117" customFormat="1" ht="30" customHeight="1" thickBot="1" x14ac:dyDescent="0.35">
      <c r="B107" s="118" t="s">
        <v>148</v>
      </c>
      <c r="C107" s="119"/>
      <c r="D107" s="119"/>
      <c r="E107" s="120"/>
      <c r="G107" s="121"/>
    </row>
    <row r="108" spans="1:13" s="117" customFormat="1" ht="30" customHeight="1" thickBot="1" x14ac:dyDescent="0.35">
      <c r="B108" s="122" t="s">
        <v>149</v>
      </c>
      <c r="C108" s="123"/>
      <c r="D108" s="124"/>
      <c r="E108" s="120"/>
      <c r="G108" s="121"/>
    </row>
    <row r="109" spans="1:13" s="117" customFormat="1" ht="30" customHeight="1" x14ac:dyDescent="0.3">
      <c r="B109" s="125" t="s">
        <v>150</v>
      </c>
      <c r="C109" s="125"/>
      <c r="D109" s="119"/>
      <c r="E109" s="120"/>
      <c r="G109" s="121"/>
    </row>
    <row r="110" spans="1:13" ht="30" customHeight="1" x14ac:dyDescent="0.3">
      <c r="B110" s="118" t="s">
        <v>151</v>
      </c>
      <c r="C110" s="119"/>
      <c r="D110" s="119"/>
      <c r="E110" s="120"/>
      <c r="F110" s="109"/>
      <c r="G110" s="109"/>
      <c r="H110" s="1"/>
      <c r="I110" s="1"/>
      <c r="J110" s="1"/>
      <c r="K110" s="1"/>
      <c r="L110" s="1"/>
      <c r="M110" s="1"/>
    </row>
    <row r="111" spans="1:13" ht="30" customHeight="1" x14ac:dyDescent="0.3">
      <c r="B111" s="118" t="s">
        <v>152</v>
      </c>
      <c r="C111" s="119"/>
      <c r="D111" s="119"/>
      <c r="E111" s="120"/>
      <c r="F111" s="109"/>
      <c r="G111" s="109"/>
      <c r="H111" s="1"/>
      <c r="I111" s="1"/>
      <c r="J111" s="1"/>
      <c r="K111" s="1"/>
      <c r="L111" s="1"/>
      <c r="M111" s="1"/>
    </row>
    <row r="112" spans="1:13" ht="30" customHeight="1" x14ac:dyDescent="0.3">
      <c r="F112" s="109"/>
      <c r="G112" s="109"/>
      <c r="H112" s="1"/>
      <c r="I112" s="1"/>
      <c r="J112" s="1"/>
      <c r="K112" s="1"/>
      <c r="L112" s="1"/>
      <c r="M112" s="1"/>
    </row>
    <row r="113" spans="1:13" ht="30" customHeight="1" x14ac:dyDescent="0.3">
      <c r="B113" s="126" t="s">
        <v>153</v>
      </c>
      <c r="F113" s="109"/>
      <c r="G113" s="109"/>
      <c r="H113" s="1"/>
      <c r="I113" s="1"/>
      <c r="J113" s="1"/>
      <c r="K113" s="1"/>
      <c r="L113" s="1"/>
      <c r="M113" s="1"/>
    </row>
    <row r="114" spans="1:13" ht="30" customHeight="1" x14ac:dyDescent="0.3">
      <c r="A114" s="111">
        <v>2</v>
      </c>
      <c r="B114" s="112" t="s">
        <v>154</v>
      </c>
      <c r="F114" s="109"/>
      <c r="G114" s="109"/>
      <c r="H114" s="1"/>
      <c r="I114" s="1"/>
      <c r="J114" s="1"/>
      <c r="K114" s="1"/>
      <c r="L114" s="1"/>
      <c r="M114" s="1"/>
    </row>
    <row r="115" spans="1:13" ht="30" customHeight="1" x14ac:dyDescent="0.3">
      <c r="B115" s="118" t="s">
        <v>155</v>
      </c>
      <c r="C115" s="127"/>
      <c r="D115" s="127"/>
      <c r="E115" s="128"/>
      <c r="F115" s="109"/>
      <c r="G115" s="109"/>
      <c r="H115" s="1"/>
      <c r="I115" s="1"/>
      <c r="J115" s="1"/>
      <c r="K115" s="1"/>
      <c r="L115" s="1"/>
      <c r="M115" s="1"/>
    </row>
    <row r="116" spans="1:13" ht="30" customHeight="1" x14ac:dyDescent="0.3">
      <c r="B116" s="129" t="s">
        <v>156</v>
      </c>
      <c r="C116" s="127"/>
      <c r="D116" s="127"/>
      <c r="E116" s="128"/>
      <c r="F116" s="109"/>
      <c r="G116" s="109"/>
      <c r="H116" s="1"/>
      <c r="I116" s="1"/>
      <c r="J116" s="1"/>
      <c r="K116" s="1"/>
      <c r="L116" s="1"/>
      <c r="M116" s="1"/>
    </row>
    <row r="117" spans="1:13" ht="30" customHeight="1" x14ac:dyDescent="0.3">
      <c r="B117" s="118" t="s">
        <v>157</v>
      </c>
      <c r="C117" s="127"/>
      <c r="D117" s="127"/>
      <c r="E117" s="128"/>
      <c r="F117" s="109"/>
      <c r="G117" s="109"/>
      <c r="H117" s="1"/>
      <c r="I117" s="1"/>
      <c r="J117" s="1"/>
      <c r="K117" s="1"/>
      <c r="L117" s="1"/>
      <c r="M117" s="1"/>
    </row>
    <row r="118" spans="1:13" ht="30" customHeight="1" x14ac:dyDescent="0.3">
      <c r="B118" s="129" t="s">
        <v>158</v>
      </c>
      <c r="C118" s="127"/>
      <c r="D118" s="127"/>
      <c r="E118" s="128"/>
      <c r="F118" s="109"/>
      <c r="G118" s="109"/>
      <c r="H118" s="1"/>
      <c r="I118" s="1"/>
      <c r="J118" s="1"/>
      <c r="K118" s="1"/>
      <c r="L118" s="1"/>
      <c r="M118" s="1"/>
    </row>
    <row r="119" spans="1:13" ht="30" customHeight="1" x14ac:dyDescent="0.3">
      <c r="B119" s="130" t="s">
        <v>159</v>
      </c>
      <c r="C119" s="127"/>
      <c r="D119" s="127"/>
      <c r="E119" s="128"/>
      <c r="F119" s="109"/>
      <c r="G119" s="109"/>
      <c r="H119" s="1"/>
      <c r="I119" s="1"/>
      <c r="J119" s="1"/>
      <c r="K119" s="1"/>
      <c r="L119" s="1"/>
      <c r="M119" s="1"/>
    </row>
    <row r="120" spans="1:13" ht="30" customHeight="1" x14ac:dyDescent="0.3">
      <c r="B120" s="130" t="s">
        <v>160</v>
      </c>
      <c r="C120" s="127"/>
      <c r="D120" s="127"/>
      <c r="E120" s="128"/>
      <c r="F120" s="109"/>
      <c r="G120" s="109"/>
      <c r="H120" s="1"/>
      <c r="I120" s="1"/>
      <c r="J120" s="1"/>
      <c r="K120" s="1"/>
      <c r="L120" s="1"/>
      <c r="M120" s="1"/>
    </row>
    <row r="121" spans="1:13" ht="30" customHeight="1" x14ac:dyDescent="0.3">
      <c r="B121" s="130" t="s">
        <v>161</v>
      </c>
      <c r="C121" s="127"/>
      <c r="D121" s="127"/>
      <c r="E121" s="128"/>
      <c r="F121" s="109"/>
      <c r="G121" s="109"/>
      <c r="H121" s="1"/>
      <c r="I121" s="1"/>
      <c r="J121" s="1"/>
      <c r="K121" s="1"/>
      <c r="L121" s="1"/>
      <c r="M121" s="1"/>
    </row>
    <row r="122" spans="1:13" ht="30" customHeight="1" x14ac:dyDescent="0.3">
      <c r="B122" s="130" t="s">
        <v>162</v>
      </c>
      <c r="C122" s="127"/>
      <c r="D122" s="127"/>
      <c r="E122" s="128"/>
      <c r="F122" s="109"/>
      <c r="G122" s="109"/>
      <c r="H122" s="1"/>
      <c r="I122" s="1"/>
      <c r="J122" s="1"/>
      <c r="K122" s="1"/>
      <c r="L122" s="1"/>
      <c r="M122" s="1"/>
    </row>
    <row r="123" spans="1:13" ht="30" customHeight="1" x14ac:dyDescent="0.3">
      <c r="B123" s="130" t="s">
        <v>163</v>
      </c>
      <c r="C123" s="127"/>
      <c r="D123" s="127"/>
      <c r="E123" s="127"/>
      <c r="F123" s="109"/>
      <c r="G123" s="109"/>
      <c r="H123" s="1"/>
      <c r="I123" s="1"/>
      <c r="J123" s="1"/>
      <c r="K123" s="1"/>
      <c r="L123" s="1"/>
      <c r="M123" s="1"/>
    </row>
    <row r="124" spans="1:13" ht="30" customHeight="1" x14ac:dyDescent="0.3">
      <c r="B124" s="131"/>
      <c r="F124" s="109"/>
      <c r="G124" s="109"/>
      <c r="H124" s="1"/>
      <c r="I124" s="1"/>
      <c r="J124" s="1"/>
      <c r="K124" s="1"/>
      <c r="L124" s="1"/>
      <c r="M124" s="1"/>
    </row>
    <row r="125" spans="1:13" s="132" customFormat="1" ht="30" customHeight="1" x14ac:dyDescent="0.3">
      <c r="B125" s="133" t="s">
        <v>164</v>
      </c>
      <c r="C125" s="134"/>
      <c r="D125" s="134"/>
      <c r="E125" s="135"/>
      <c r="G125" s="136"/>
    </row>
    <row r="126" spans="1:13" s="117" customFormat="1" ht="30" customHeight="1" x14ac:dyDescent="0.3">
      <c r="A126" s="111">
        <v>3</v>
      </c>
      <c r="B126" s="112" t="s">
        <v>165</v>
      </c>
      <c r="C126" s="137"/>
      <c r="D126" s="137"/>
      <c r="E126" s="138"/>
      <c r="G126" s="121"/>
    </row>
    <row r="127" spans="1:13" s="117" customFormat="1" ht="30" customHeight="1" x14ac:dyDescent="0.3">
      <c r="B127" s="130" t="s">
        <v>166</v>
      </c>
      <c r="C127" s="139"/>
      <c r="D127" s="139"/>
      <c r="E127" s="120"/>
      <c r="G127" s="121"/>
    </row>
    <row r="128" spans="1:13" s="117" customFormat="1" ht="30" customHeight="1" x14ac:dyDescent="0.3">
      <c r="B128" s="130" t="s">
        <v>167</v>
      </c>
      <c r="C128" s="139"/>
      <c r="D128" s="139"/>
      <c r="E128" s="120"/>
      <c r="G128" s="121"/>
    </row>
    <row r="129" spans="2:13" s="117" customFormat="1" ht="30" customHeight="1" x14ac:dyDescent="0.3">
      <c r="B129" s="130" t="s">
        <v>168</v>
      </c>
      <c r="C129" s="139"/>
      <c r="D129" s="139"/>
      <c r="E129" s="120"/>
      <c r="G129" s="121"/>
    </row>
    <row r="130" spans="2:13" s="117" customFormat="1" ht="30" customHeight="1" x14ac:dyDescent="0.3">
      <c r="B130" s="140"/>
      <c r="C130" s="141"/>
      <c r="D130" s="141"/>
      <c r="E130" s="142"/>
      <c r="F130" s="141"/>
      <c r="G130" s="143"/>
      <c r="H130" s="143"/>
      <c r="I130" s="143"/>
      <c r="J130" s="143"/>
      <c r="K130" s="144"/>
      <c r="M130" s="121"/>
    </row>
    <row r="131" spans="2:13" s="117" customFormat="1" ht="30" customHeight="1" x14ac:dyDescent="0.3">
      <c r="B131" s="140"/>
      <c r="C131" s="141"/>
      <c r="D131" s="141"/>
      <c r="E131" s="142"/>
      <c r="F131" s="141"/>
      <c r="G131" s="143"/>
      <c r="H131" s="143"/>
      <c r="I131" s="143"/>
      <c r="J131" s="143"/>
      <c r="K131" s="144"/>
      <c r="M131" s="121"/>
    </row>
    <row r="132" spans="2:13" s="117" customFormat="1" ht="30" customHeight="1" x14ac:dyDescent="0.3">
      <c r="B132" s="140"/>
      <c r="C132" s="141"/>
      <c r="D132" s="141"/>
      <c r="E132" s="142"/>
      <c r="F132" s="141"/>
      <c r="G132" s="143"/>
      <c r="H132" s="143"/>
      <c r="I132" s="143"/>
      <c r="J132" s="143"/>
      <c r="K132" s="144"/>
      <c r="M132" s="121"/>
    </row>
    <row r="133" spans="2:13" s="117" customFormat="1" ht="30" customHeight="1" x14ac:dyDescent="0.3">
      <c r="B133" s="140"/>
      <c r="C133" s="141"/>
      <c r="D133" s="141"/>
      <c r="E133" s="142"/>
      <c r="F133" s="141"/>
      <c r="G133" s="143"/>
      <c r="H133" s="143"/>
      <c r="I133" s="143"/>
      <c r="J133" s="143"/>
      <c r="K133" s="144"/>
      <c r="M133" s="121"/>
    </row>
    <row r="134" spans="2:13" s="117" customFormat="1" ht="30" customHeight="1" x14ac:dyDescent="0.3">
      <c r="B134" s="140"/>
      <c r="C134" s="141"/>
      <c r="D134" s="141"/>
      <c r="E134" s="142"/>
      <c r="F134" s="141"/>
      <c r="G134" s="143"/>
      <c r="H134" s="143"/>
      <c r="I134" s="143"/>
      <c r="J134" s="143"/>
      <c r="K134" s="144"/>
      <c r="M134" s="121"/>
    </row>
    <row r="135" spans="2:13" ht="30" customHeight="1" x14ac:dyDescent="0.3"/>
    <row r="136" spans="2:13" ht="30" customHeight="1" x14ac:dyDescent="0.3"/>
    <row r="137" spans="2:13" ht="30" customHeight="1" x14ac:dyDescent="0.3"/>
    <row r="138" spans="2:13" ht="30" customHeight="1" x14ac:dyDescent="0.3"/>
    <row r="139" spans="2:13" ht="30" customHeight="1" x14ac:dyDescent="0.3"/>
    <row r="140" spans="2:13" ht="30" customHeight="1" x14ac:dyDescent="0.3"/>
    <row r="141" spans="2:13" ht="30" customHeight="1" x14ac:dyDescent="0.3"/>
    <row r="142" spans="2:13" ht="30" customHeight="1" x14ac:dyDescent="0.3"/>
    <row r="143" spans="2:13" ht="30" customHeight="1" x14ac:dyDescent="0.3"/>
    <row r="144" spans="2:13" ht="30" customHeight="1" x14ac:dyDescent="0.3"/>
    <row r="145" spans="2:4" ht="30" customHeight="1" x14ac:dyDescent="0.3"/>
    <row r="146" spans="2:4" ht="30" customHeight="1" x14ac:dyDescent="0.3"/>
    <row r="147" spans="2:4" ht="30" customHeight="1" x14ac:dyDescent="0.3">
      <c r="B147" s="82"/>
      <c r="C147" s="145"/>
      <c r="D147" s="146"/>
    </row>
    <row r="148" spans="2:4" ht="30" customHeight="1" x14ac:dyDescent="0.3">
      <c r="B148" s="82"/>
      <c r="C148" s="145"/>
      <c r="D148" s="146"/>
    </row>
    <row r="149" spans="2:4" ht="30" customHeight="1" x14ac:dyDescent="0.3">
      <c r="B149" s="82"/>
      <c r="C149" s="145"/>
      <c r="D149" s="146"/>
    </row>
    <row r="150" spans="2:4" ht="30" customHeight="1" x14ac:dyDescent="0.3">
      <c r="B150" s="82"/>
      <c r="C150" s="145"/>
      <c r="D150" s="146"/>
    </row>
    <row r="151" spans="2:4" ht="30" customHeight="1" x14ac:dyDescent="0.3">
      <c r="B151" s="82"/>
      <c r="C151" s="145"/>
      <c r="D151" s="146"/>
    </row>
    <row r="152" spans="2:4" ht="30" customHeight="1" x14ac:dyDescent="0.3"/>
    <row r="153" spans="2:4" ht="30" customHeight="1" x14ac:dyDescent="0.3">
      <c r="B153" s="147"/>
    </row>
    <row r="154" spans="2:4" ht="30" customHeight="1" x14ac:dyDescent="0.3">
      <c r="B154" s="147"/>
    </row>
    <row r="155" spans="2:4" ht="30" customHeight="1" x14ac:dyDescent="0.3">
      <c r="B155" s="82"/>
    </row>
    <row r="156" spans="2:4" ht="30" customHeight="1" x14ac:dyDescent="0.3">
      <c r="B156" s="147"/>
    </row>
    <row r="157" spans="2:4" ht="30" customHeight="1" x14ac:dyDescent="0.3">
      <c r="B157" s="147"/>
    </row>
    <row r="158" spans="2:4" ht="30" customHeight="1" x14ac:dyDescent="0.3"/>
  </sheetData>
  <protectedRanges>
    <protectedRange sqref="A98" name="Диапазон1_5_2_1"/>
    <protectedRange sqref="A97" name="Диапазон1_1_1"/>
    <protectedRange sqref="A67 A52" name="Диапазон1_2"/>
  </protectedRanges>
  <mergeCells count="1">
    <mergeCell ref="B3:E3"/>
  </mergeCells>
  <hyperlinks>
    <hyperlink ref="B125" r:id="rId1" xr:uid="{51464DAF-E6DA-475C-8676-CABB3E98598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Михаил Козаковский</cp:lastModifiedBy>
  <dcterms:created xsi:type="dcterms:W3CDTF">2015-06-05T18:19:34Z</dcterms:created>
  <dcterms:modified xsi:type="dcterms:W3CDTF">2026-06-23T09:48:47Z</dcterms:modified>
</cp:coreProperties>
</file>