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25" windowHeight="11025"/>
  </bookViews>
  <sheets>
    <sheet name="Лист1" sheetId="2" r:id="rId1"/>
  </sheets>
  <calcPr calcId="152511"/>
</workbook>
</file>

<file path=xl/calcChain.xml><?xml version="1.0" encoding="utf-8"?>
<calcChain xmlns="http://schemas.openxmlformats.org/spreadsheetml/2006/main">
  <c r="D26" i="2" l="1"/>
  <c r="D9" i="2" l="1"/>
  <c r="D10" i="2"/>
  <c r="D11" i="2"/>
  <c r="D12" i="2"/>
  <c r="D13" i="2"/>
  <c r="D14" i="2"/>
  <c r="D20" i="2"/>
  <c r="D21" i="2"/>
  <c r="D22" i="2"/>
  <c r="D23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" i="2"/>
  <c r="E8" i="2"/>
  <c r="E9" i="2"/>
  <c r="E10" i="2"/>
  <c r="E11" i="2"/>
  <c r="E12" i="2"/>
  <c r="E14" i="2"/>
  <c r="E15" i="2"/>
  <c r="D15" i="2" s="1"/>
  <c r="E16" i="2"/>
  <c r="D16" i="2" s="1"/>
  <c r="E17" i="2"/>
  <c r="D17" i="2" s="1"/>
  <c r="E18" i="2"/>
  <c r="D18" i="2" s="1"/>
  <c r="E19" i="2"/>
  <c r="D19" i="2" s="1"/>
  <c r="E20" i="2"/>
  <c r="E21" i="2"/>
  <c r="E22" i="2"/>
  <c r="E23" i="2"/>
  <c r="D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7" i="2"/>
  <c r="A28" i="2"/>
  <c r="A29" i="2"/>
  <c r="A30" i="2"/>
  <c r="A19" i="2"/>
  <c r="A20" i="2" s="1"/>
  <c r="F28" i="2"/>
  <c r="F19" i="2"/>
  <c r="F78" i="2" l="1"/>
  <c r="F65" i="2" l="1"/>
  <c r="F76" i="2" l="1"/>
  <c r="F77" i="2"/>
  <c r="F79" i="2"/>
  <c r="F80" i="2"/>
  <c r="F54" i="2" l="1"/>
  <c r="F85" i="2" l="1"/>
  <c r="F84" i="2"/>
  <c r="F83" i="2"/>
  <c r="F82" i="2"/>
  <c r="F81" i="2"/>
  <c r="F75" i="2"/>
  <c r="F74" i="2"/>
  <c r="I73" i="2"/>
  <c r="F73" i="2"/>
  <c r="I72" i="2"/>
  <c r="F72" i="2"/>
  <c r="F71" i="2"/>
  <c r="F70" i="2"/>
  <c r="F69" i="2"/>
  <c r="I68" i="2"/>
  <c r="F68" i="2"/>
  <c r="I67" i="2"/>
  <c r="F67" i="2"/>
  <c r="I66" i="2"/>
  <c r="F66" i="2"/>
  <c r="I64" i="2"/>
  <c r="F64" i="2"/>
  <c r="F63" i="2"/>
  <c r="I62" i="2"/>
  <c r="F62" i="2"/>
  <c r="F61" i="2"/>
  <c r="I60" i="2"/>
  <c r="F60" i="2"/>
  <c r="I59" i="2"/>
  <c r="F59" i="2"/>
  <c r="I58" i="2"/>
  <c r="F58" i="2"/>
  <c r="I57" i="2"/>
  <c r="F57" i="2"/>
  <c r="I56" i="2"/>
  <c r="F56" i="2"/>
  <c r="F55" i="2"/>
  <c r="I53" i="2"/>
  <c r="F53" i="2"/>
  <c r="I52" i="2"/>
  <c r="F52" i="2"/>
  <c r="I51" i="2"/>
  <c r="F51" i="2"/>
  <c r="I50" i="2"/>
  <c r="F50" i="2"/>
  <c r="I49" i="2"/>
  <c r="F49" i="2"/>
  <c r="I48" i="2"/>
  <c r="F48" i="2"/>
  <c r="I47" i="2"/>
  <c r="F47" i="2"/>
  <c r="I46" i="2"/>
  <c r="F46" i="2"/>
  <c r="F45" i="2"/>
  <c r="I44" i="2"/>
  <c r="F44" i="2"/>
  <c r="I43" i="2"/>
  <c r="F43" i="2"/>
  <c r="F42" i="2"/>
  <c r="I41" i="2"/>
  <c r="F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F33" i="2"/>
  <c r="I32" i="2"/>
  <c r="F32" i="2"/>
  <c r="I31" i="2"/>
  <c r="F31" i="2"/>
  <c r="I30" i="2"/>
  <c r="F30" i="2"/>
  <c r="I29" i="2"/>
  <c r="F29" i="2"/>
  <c r="I27" i="2"/>
  <c r="F27" i="2"/>
  <c r="I26" i="2"/>
  <c r="F26" i="2"/>
  <c r="I25" i="2"/>
  <c r="F25" i="2"/>
  <c r="F24" i="2"/>
  <c r="I23" i="2"/>
  <c r="F23" i="2"/>
  <c r="I22" i="2"/>
  <c r="F22" i="2"/>
  <c r="I21" i="2"/>
  <c r="F21" i="2"/>
  <c r="F20" i="2"/>
  <c r="F18" i="2"/>
  <c r="F17" i="2"/>
  <c r="F16" i="2"/>
  <c r="F15" i="2"/>
  <c r="F14" i="2"/>
  <c r="F13" i="2"/>
  <c r="F12" i="2"/>
  <c r="F11" i="2"/>
  <c r="F10" i="2"/>
  <c r="F9" i="2"/>
  <c r="F8" i="2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21" i="2" s="1"/>
  <c r="A22" i="2" s="1"/>
  <c r="A23" i="2" s="1"/>
  <c r="A24" i="2" s="1"/>
  <c r="A25" i="2" s="1"/>
  <c r="A26" i="2" s="1"/>
  <c r="A27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F7" i="2"/>
</calcChain>
</file>

<file path=xl/comments1.xml><?xml version="1.0" encoding="utf-8"?>
<comments xmlns="http://schemas.openxmlformats.org/spreadsheetml/2006/main">
  <authors>
    <author>ЮПиС</author>
  </authors>
  <commentList>
    <comment ref="D46" authorId="0" shapeId="0">
      <text>
        <r>
          <rPr>
            <b/>
            <sz val="9"/>
            <color indexed="81"/>
            <rFont val="Tahoma"/>
            <family val="2"/>
            <charset val="204"/>
          </rPr>
          <t>ЮПиС: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<sst xmlns="http://schemas.openxmlformats.org/spreadsheetml/2006/main" count="172" uniqueCount="110">
  <si>
    <t xml:space="preserve">
</t>
  </si>
  <si>
    <t>отсрочка</t>
  </si>
  <si>
    <t>Наименование</t>
  </si>
  <si>
    <t>Состав, %</t>
  </si>
  <si>
    <t>Стеганый, верх-бязь</t>
  </si>
  <si>
    <t>Тик перьевой хлопок 100%</t>
  </si>
  <si>
    <t>Фартук кухонный с нагрудником</t>
  </si>
  <si>
    <t xml:space="preserve">П\Э +ХЛОПОК </t>
  </si>
  <si>
    <t>БЛУЗКА ЖЕНСКАЯ</t>
  </si>
  <si>
    <t>Трикотаж (кулирка)</t>
  </si>
  <si>
    <t xml:space="preserve">РУБАШКА ЖЕНСКАЯ </t>
  </si>
  <si>
    <t>Велюр (хлопок 100%)</t>
  </si>
  <si>
    <t>Кулирка (хлопок 100%)</t>
  </si>
  <si>
    <t>предоплата</t>
  </si>
  <si>
    <t>КОСТЮМ ЖЕНСКИЙ КАШКОРСЕ</t>
  </si>
  <si>
    <t>Поливискоза</t>
  </si>
  <si>
    <t>60% Х/Б, 40% П/Э</t>
  </si>
  <si>
    <t>РУБАШКА ЖЕНСКАЯ УДЛИНЕННАЯ</t>
  </si>
  <si>
    <t>Верх-шелк, велсофт Наполнитель-шарик</t>
  </si>
  <si>
    <t>ткань для столового белья</t>
  </si>
  <si>
    <t>Полисатин (п/э100%)</t>
  </si>
  <si>
    <t>№ п/п</t>
  </si>
  <si>
    <t>Цена, руб.</t>
  </si>
  <si>
    <t>без НДС</t>
  </si>
  <si>
    <t>с НДС</t>
  </si>
  <si>
    <t xml:space="preserve">Бязь </t>
  </si>
  <si>
    <t xml:space="preserve">ХАЛАТ, ПЛАТЬЕ - РУБАШКА  </t>
  </si>
  <si>
    <t>ХАЛАТ ЖЕНСКИЙ</t>
  </si>
  <si>
    <r>
      <t xml:space="preserve">ПОДОДЕЯЛЬНИК  </t>
    </r>
    <r>
      <rPr>
        <sz val="10"/>
        <rFont val="Times New Roman"/>
        <family val="1"/>
        <charset val="204"/>
      </rPr>
      <t xml:space="preserve"> 215*147 см</t>
    </r>
  </si>
  <si>
    <r>
      <t xml:space="preserve">ПОДОДЕЯЛЬНИК   </t>
    </r>
    <r>
      <rPr>
        <sz val="10"/>
        <rFont val="Times New Roman"/>
        <family val="1"/>
        <charset val="204"/>
      </rPr>
      <t>215*175 см</t>
    </r>
  </si>
  <si>
    <r>
      <t xml:space="preserve">ПРОСТЫНЯ  </t>
    </r>
    <r>
      <rPr>
        <sz val="10"/>
        <rFont val="Times New Roman"/>
        <family val="1"/>
        <charset val="204"/>
      </rPr>
      <t>215*220 см</t>
    </r>
  </si>
  <si>
    <r>
      <t xml:space="preserve">ПРОСТЫНЯ  </t>
    </r>
    <r>
      <rPr>
        <sz val="10"/>
        <rFont val="Times New Roman"/>
        <family val="1"/>
        <charset val="204"/>
      </rPr>
      <t>215*240 см</t>
    </r>
  </si>
  <si>
    <r>
      <t xml:space="preserve">ПРОСТЫНЯ </t>
    </r>
    <r>
      <rPr>
        <sz val="10"/>
        <rFont val="Times New Roman"/>
        <family val="1"/>
        <charset val="204"/>
      </rPr>
      <t xml:space="preserve"> 215*200 см</t>
    </r>
  </si>
  <si>
    <r>
      <t xml:space="preserve">ПРОСТЫНЯ  </t>
    </r>
    <r>
      <rPr>
        <sz val="10"/>
        <rFont val="Times New Roman"/>
        <family val="1"/>
        <charset val="204"/>
      </rPr>
      <t>215*145см</t>
    </r>
  </si>
  <si>
    <r>
      <t xml:space="preserve">ПРОСТЫНЯ  НА МАТРАЦ                     </t>
    </r>
    <r>
      <rPr>
        <sz val="10"/>
        <rFont val="Times New Roman"/>
        <family val="1"/>
        <charset val="204"/>
      </rPr>
      <t>200*140, 200*160, 200*180 (на резинке)</t>
    </r>
  </si>
  <si>
    <r>
      <t xml:space="preserve">НАВОЛОЧКА  </t>
    </r>
    <r>
      <rPr>
        <sz val="10"/>
        <rFont val="Times New Roman"/>
        <family val="1"/>
        <charset val="204"/>
      </rPr>
      <t>70*70 см</t>
    </r>
  </si>
  <si>
    <r>
      <t xml:space="preserve">НАВОЛОЧКА  </t>
    </r>
    <r>
      <rPr>
        <sz val="10"/>
        <rFont val="Times New Roman"/>
        <family val="1"/>
        <charset val="204"/>
      </rPr>
      <t>80*80 см</t>
    </r>
  </si>
  <si>
    <r>
      <t xml:space="preserve">НАВОЛОЧКА  </t>
    </r>
    <r>
      <rPr>
        <sz val="10"/>
        <rFont val="Times New Roman"/>
        <family val="1"/>
        <charset val="204"/>
      </rPr>
      <t>60*60 см, 50*70 см</t>
    </r>
  </si>
  <si>
    <r>
      <t xml:space="preserve">НАВОЛОЧКА </t>
    </r>
    <r>
      <rPr>
        <sz val="10"/>
        <rFont val="Times New Roman"/>
        <family val="1"/>
        <charset val="204"/>
      </rPr>
      <t xml:space="preserve"> 40*60см, 50*50 см</t>
    </r>
  </si>
  <si>
    <r>
      <t xml:space="preserve">НАВОЛОЧКА  </t>
    </r>
    <r>
      <rPr>
        <sz val="10"/>
        <rFont val="Times New Roman"/>
        <family val="1"/>
        <charset val="204"/>
      </rPr>
      <t>40*40 см</t>
    </r>
  </si>
  <si>
    <r>
      <t xml:space="preserve">НАВОЛОЧКА НИЖНЯЯ  </t>
    </r>
    <r>
      <rPr>
        <sz val="10"/>
        <rFont val="Times New Roman"/>
        <family val="1"/>
        <charset val="204"/>
      </rPr>
      <t>78*78 см</t>
    </r>
  </si>
  <si>
    <r>
      <t xml:space="preserve">НАВОЛОЧКА НИЖНЯЯ  </t>
    </r>
    <r>
      <rPr>
        <sz val="10"/>
        <rFont val="Times New Roman"/>
        <family val="1"/>
        <charset val="204"/>
      </rPr>
      <t>68*68 см</t>
    </r>
  </si>
  <si>
    <r>
      <t xml:space="preserve">ОДЕЯЛО СТЕГАНОЕ </t>
    </r>
    <r>
      <rPr>
        <sz val="10"/>
        <rFont val="Times New Roman"/>
        <family val="1"/>
        <charset val="204"/>
      </rPr>
      <t>1.5СП. ЛЕТО</t>
    </r>
  </si>
  <si>
    <r>
      <t xml:space="preserve">ОДЕЯЛО СТЕГАНОЕ </t>
    </r>
    <r>
      <rPr>
        <sz val="10"/>
        <rFont val="Times New Roman"/>
        <family val="1"/>
        <charset val="204"/>
      </rPr>
      <t>2СП. ЛЕТО</t>
    </r>
  </si>
  <si>
    <r>
      <t xml:space="preserve">ПОДУШКА </t>
    </r>
    <r>
      <rPr>
        <sz val="10"/>
        <rFont val="Times New Roman"/>
        <family val="1"/>
        <charset val="204"/>
      </rPr>
      <t xml:space="preserve"> 48*68 см, 58*58 см
с кантом, молнией, в пакете с ручкой</t>
    </r>
  </si>
  <si>
    <r>
      <t xml:space="preserve">ПОДУШКА  </t>
    </r>
    <r>
      <rPr>
        <sz val="10"/>
        <rFont val="Times New Roman"/>
        <family val="1"/>
        <charset val="204"/>
      </rPr>
      <t>68*68 см
с кантом, молнией , в пакете с ручкой</t>
    </r>
  </si>
  <si>
    <r>
      <t xml:space="preserve">ПОДУШКА  </t>
    </r>
    <r>
      <rPr>
        <sz val="10"/>
        <rFont val="Times New Roman"/>
        <family val="1"/>
        <charset val="204"/>
      </rPr>
      <t>48*48 см, 40*60 см
с кантом, в пакете с ручкой</t>
    </r>
  </si>
  <si>
    <r>
      <t xml:space="preserve">ПЛЕД  </t>
    </r>
    <r>
      <rPr>
        <sz val="10"/>
        <rFont val="Times New Roman"/>
        <family val="1"/>
        <charset val="204"/>
      </rPr>
      <t>(гобелен)1.5 сп</t>
    </r>
  </si>
  <si>
    <r>
      <t xml:space="preserve">ПОДУШКА ДЕКОРАТИВНАЯ </t>
    </r>
    <r>
      <rPr>
        <sz val="10"/>
        <color indexed="8"/>
        <rFont val="Times New Roman"/>
        <family val="1"/>
        <charset val="204"/>
      </rPr>
      <t>50*50</t>
    </r>
  </si>
  <si>
    <r>
      <t xml:space="preserve">СТОЛОВЫЙ НАБОР  </t>
    </r>
    <r>
      <rPr>
        <sz val="10"/>
        <color indexed="8"/>
        <rFont val="Times New Roman"/>
        <family val="1"/>
        <charset val="204"/>
      </rPr>
      <t>(Скатерть 150*210см, салфетки 30*30см-12шт)</t>
    </r>
  </si>
  <si>
    <r>
      <t xml:space="preserve">Скатерть </t>
    </r>
    <r>
      <rPr>
        <sz val="10"/>
        <color indexed="8"/>
        <rFont val="Times New Roman"/>
        <family val="1"/>
        <charset val="204"/>
      </rPr>
      <t>150*220 см</t>
    </r>
  </si>
  <si>
    <r>
      <t xml:space="preserve">Скатерть </t>
    </r>
    <r>
      <rPr>
        <sz val="10"/>
        <color indexed="8"/>
        <rFont val="Times New Roman"/>
        <family val="1"/>
        <charset val="204"/>
      </rPr>
      <t>150*150 см</t>
    </r>
  </si>
  <si>
    <r>
      <t>Бязь 125 г/м</t>
    </r>
    <r>
      <rPr>
        <sz val="8.5"/>
        <rFont val="Albertus Medium"/>
        <family val="2"/>
      </rPr>
      <t xml:space="preserve">² </t>
    </r>
    <r>
      <rPr>
        <sz val="8.5"/>
        <rFont val="Times New Roman"/>
        <family val="1"/>
        <charset val="204"/>
      </rPr>
      <t>(хлопок 100% )</t>
    </r>
  </si>
  <si>
    <r>
      <t>Поплин  115 г/м</t>
    </r>
    <r>
      <rPr>
        <sz val="8.5"/>
        <color indexed="8"/>
        <rFont val="Albertus Medium"/>
        <family val="2"/>
      </rPr>
      <t>²</t>
    </r>
    <r>
      <rPr>
        <sz val="8.5"/>
        <color indexed="8"/>
        <rFont val="Times New Roman"/>
        <family val="1"/>
        <charset val="204"/>
      </rPr>
      <t xml:space="preserve">  хлопок 100%</t>
    </r>
  </si>
  <si>
    <r>
      <t>Бязь 125 г/м</t>
    </r>
    <r>
      <rPr>
        <sz val="8.5"/>
        <color indexed="8"/>
        <rFont val="Albertus Medium"/>
        <family val="2"/>
      </rPr>
      <t xml:space="preserve">² </t>
    </r>
    <r>
      <rPr>
        <sz val="8.5"/>
        <color indexed="8"/>
        <rFont val="Times New Roman"/>
        <family val="1"/>
        <charset val="204"/>
      </rPr>
      <t>(хлопок 100% )</t>
    </r>
  </si>
  <si>
    <t xml:space="preserve">Твил сатин  хлопок 100% 
( подарочная коробка )
</t>
  </si>
  <si>
    <t>Верх  –  бязь, х/б 100%
Напол. – силикониз.вол-но</t>
  </si>
  <si>
    <r>
      <t xml:space="preserve">НАМАТРАСНИК </t>
    </r>
    <r>
      <rPr>
        <sz val="10"/>
        <rFont val="Times New Roman"/>
        <family val="1"/>
        <charset val="204"/>
      </rPr>
      <t>140*205 см</t>
    </r>
  </si>
  <si>
    <r>
      <t xml:space="preserve">НАМАТРАСНИК </t>
    </r>
    <r>
      <rPr>
        <sz val="10"/>
        <rFont val="Times New Roman"/>
        <family val="1"/>
        <charset val="204"/>
      </rPr>
      <t>160*205 см</t>
    </r>
  </si>
  <si>
    <r>
      <t xml:space="preserve">НАМАТРАСНИК </t>
    </r>
    <r>
      <rPr>
        <sz val="10"/>
        <rFont val="Times New Roman"/>
        <family val="1"/>
        <charset val="204"/>
      </rPr>
      <t>180*205 см</t>
    </r>
  </si>
  <si>
    <r>
      <t xml:space="preserve">НАМАТРАСНИК </t>
    </r>
    <r>
      <rPr>
        <sz val="10"/>
        <rFont val="Times New Roman"/>
        <family val="1"/>
        <charset val="204"/>
      </rPr>
      <t>90*205 см</t>
    </r>
  </si>
  <si>
    <r>
      <t xml:space="preserve">СТОЛОВЫЙ НАБОР </t>
    </r>
    <r>
      <rPr>
        <sz val="10"/>
        <color rgb="FF000000"/>
        <rFont val="Times New Roman"/>
        <family val="1"/>
        <charset val="204"/>
      </rPr>
      <t xml:space="preserve"> (Скатерть 150*150см, салфетки 35*35см-4шт)</t>
    </r>
  </si>
  <si>
    <t>Верх  –  тик, полисатин Напол. – силикониз.вол-но</t>
  </si>
  <si>
    <r>
      <t xml:space="preserve">ОДЕЯЛО СТЕГАНОЕ </t>
    </r>
    <r>
      <rPr>
        <sz val="10"/>
        <rFont val="Times New Roman"/>
        <family val="1"/>
        <charset val="204"/>
      </rPr>
      <t>ЕВРО ЛЕТО</t>
    </r>
  </si>
  <si>
    <r>
      <t xml:space="preserve">КОСТЮМ ЖЕНСКИЙ ДОМАШНИЙ </t>
    </r>
    <r>
      <rPr>
        <sz val="10"/>
        <rFont val="Times New Roman"/>
        <family val="1"/>
        <charset val="204"/>
      </rPr>
      <t xml:space="preserve"> (футболка с шортами)</t>
    </r>
  </si>
  <si>
    <r>
      <t xml:space="preserve">ПРОСТЫНЯ  НА МАТРАЦ                                  </t>
    </r>
    <r>
      <rPr>
        <sz val="10"/>
        <rFont val="Times New Roman"/>
        <family val="1"/>
        <charset val="204"/>
      </rPr>
      <t>200*90 (на резинке)</t>
    </r>
    <r>
      <rPr>
        <b/>
        <sz val="10"/>
        <rFont val="Times New Roman"/>
        <family val="1"/>
        <charset val="204"/>
      </rPr>
      <t xml:space="preserve">
</t>
    </r>
  </si>
  <si>
    <r>
      <t xml:space="preserve">ПОДОДЕЯЛЬНИК   </t>
    </r>
    <r>
      <rPr>
        <sz val="10"/>
        <rFont val="Times New Roman"/>
        <family val="1"/>
        <charset val="204"/>
      </rPr>
      <t>200*215 см</t>
    </r>
  </si>
  <si>
    <r>
      <t xml:space="preserve">КПБ  Детский
</t>
    </r>
    <r>
      <rPr>
        <sz val="10"/>
        <rFont val="Times New Roman"/>
        <family val="1"/>
        <charset val="204"/>
      </rPr>
      <t>пододеяльник 110*140см, простыня 100*150см, наволочка 40*60см-1шт</t>
    </r>
  </si>
  <si>
    <r>
      <t>Бязь 125 г/м</t>
    </r>
    <r>
      <rPr>
        <sz val="8"/>
        <color indexed="8"/>
        <rFont val="Albertus Medium"/>
        <family val="2"/>
      </rPr>
      <t xml:space="preserve">² </t>
    </r>
    <r>
      <rPr>
        <sz val="8"/>
        <color indexed="8"/>
        <rFont val="Times New Roman"/>
        <family val="1"/>
        <charset val="204"/>
      </rPr>
      <t>(хлопок 100% )</t>
    </r>
  </si>
  <si>
    <r>
      <t>Бязь 125 г/м</t>
    </r>
    <r>
      <rPr>
        <sz val="7.5"/>
        <color indexed="8"/>
        <rFont val="Albertus Medium"/>
        <family val="2"/>
      </rPr>
      <t xml:space="preserve">² </t>
    </r>
    <r>
      <rPr>
        <sz val="7.5"/>
        <color indexed="8"/>
        <rFont val="Times New Roman"/>
        <family val="1"/>
        <charset val="204"/>
      </rPr>
      <t>(хлопок 100% )</t>
    </r>
  </si>
  <si>
    <t>Хлопок 65%, пэ 32%, эластан 3%</t>
  </si>
  <si>
    <t>Хлопок 100%</t>
  </si>
  <si>
    <r>
      <t>КОСТЮМ ЖЕНСКИЙ ДОМАШНИЙ КУЛИРКА</t>
    </r>
    <r>
      <rPr>
        <sz val="10"/>
        <rFont val="Times New Roman"/>
        <family val="1"/>
        <charset val="204"/>
      </rPr>
      <t xml:space="preserve"> (с бриджами)</t>
    </r>
  </si>
  <si>
    <r>
      <t>КОСТЮМ ЖЕНСКИЙ ДОМАШНИЙ</t>
    </r>
    <r>
      <rPr>
        <sz val="10"/>
        <rFont val="Times New Roman"/>
        <family val="1"/>
        <charset val="204"/>
      </rPr>
      <t xml:space="preserve">                 (с брюками)</t>
    </r>
  </si>
  <si>
    <t xml:space="preserve">Ткань вафельная набивная
хлопок 100% </t>
  </si>
  <si>
    <r>
      <t xml:space="preserve">ОДЕЯЛО СТЕГАНОЕ  </t>
    </r>
    <r>
      <rPr>
        <sz val="10"/>
        <rFont val="Times New Roman"/>
        <family val="1"/>
        <charset val="204"/>
      </rPr>
      <t xml:space="preserve">205*140 см                        </t>
    </r>
    <r>
      <rPr>
        <b/>
        <sz val="10"/>
        <rFont val="Times New Roman"/>
        <family val="1"/>
        <charset val="204"/>
      </rPr>
      <t>в чемодане</t>
    </r>
  </si>
  <si>
    <r>
      <t xml:space="preserve">ОДЕЯЛО СТЕГАНОЕ  </t>
    </r>
    <r>
      <rPr>
        <sz val="10"/>
        <rFont val="Times New Roman"/>
        <family val="1"/>
        <charset val="204"/>
      </rPr>
      <t xml:space="preserve">205*172 см                                  </t>
    </r>
    <r>
      <rPr>
        <b/>
        <sz val="10"/>
        <rFont val="Times New Roman"/>
        <family val="1"/>
        <charset val="204"/>
      </rPr>
      <t>в чемодане</t>
    </r>
  </si>
  <si>
    <r>
      <t xml:space="preserve">ОДЕЯЛО СТЕГАНОЕ  </t>
    </r>
    <r>
      <rPr>
        <sz val="10"/>
        <rFont val="Times New Roman"/>
        <family val="1"/>
        <charset val="204"/>
      </rPr>
      <t xml:space="preserve">110*140 см                               </t>
    </r>
    <r>
      <rPr>
        <b/>
        <sz val="10"/>
        <rFont val="Times New Roman"/>
        <family val="1"/>
        <charset val="204"/>
      </rPr>
      <t>в чемодане</t>
    </r>
  </si>
  <si>
    <r>
      <t>ОДЕЯЛО СТЕГАНОЕ «Евро»</t>
    </r>
    <r>
      <rPr>
        <sz val="10"/>
        <rFont val="Times New Roman"/>
        <family val="1"/>
        <charset val="204"/>
      </rPr>
      <t xml:space="preserve"> 205*200 см</t>
    </r>
    <r>
      <rPr>
        <b/>
        <sz val="10"/>
        <rFont val="Times New Roman"/>
        <family val="1"/>
        <charset val="204"/>
      </rPr>
      <t xml:space="preserve">                                     в чемодане </t>
    </r>
  </si>
  <si>
    <r>
      <t xml:space="preserve">НАВОЛОЧКА НИЖНЯЯ </t>
    </r>
    <r>
      <rPr>
        <sz val="10"/>
        <rFont val="Times New Roman"/>
        <family val="1"/>
        <charset val="204"/>
      </rPr>
      <t xml:space="preserve"> 58*58см, 48*68см</t>
    </r>
  </si>
  <si>
    <r>
      <t xml:space="preserve">ПОЛОТЕНЦЕ ВАФЕЛЬНОЕ </t>
    </r>
    <r>
      <rPr>
        <sz val="10"/>
        <rFont val="Times New Roman"/>
        <family val="1"/>
        <charset val="204"/>
      </rPr>
      <t>45*60 см</t>
    </r>
  </si>
  <si>
    <r>
      <t xml:space="preserve">КПБ 1.5 сп.
</t>
    </r>
    <r>
      <rPr>
        <sz val="10"/>
        <rFont val="Times New Roman"/>
        <family val="1"/>
        <charset val="204"/>
      </rPr>
      <t>пододеяльник 215*147см, простыня 215*145см,  наволочка 70*70см -2шт</t>
    </r>
    <r>
      <rPr>
        <b/>
        <sz val="10"/>
        <rFont val="Times New Roman"/>
        <family val="1"/>
        <charset val="204"/>
      </rPr>
      <t xml:space="preserve">
</t>
    </r>
  </si>
  <si>
    <r>
      <t xml:space="preserve">КПБ 2-х сп.
</t>
    </r>
    <r>
      <rPr>
        <sz val="10"/>
        <rFont val="Times New Roman"/>
        <family val="1"/>
        <charset val="204"/>
      </rPr>
      <t>пододеяльник 215*175 см, простыня 215*200 см, наволочка 70*70 см-2шт.</t>
    </r>
    <r>
      <rPr>
        <b/>
        <sz val="10"/>
        <rFont val="Times New Roman"/>
        <family val="1"/>
        <charset val="204"/>
      </rPr>
      <t xml:space="preserve">
</t>
    </r>
  </si>
  <si>
    <r>
      <t xml:space="preserve">КПБ «Дуэт»
</t>
    </r>
    <r>
      <rPr>
        <sz val="10"/>
        <rFont val="Times New Roman"/>
        <family val="1"/>
        <charset val="204"/>
      </rPr>
      <t>пододеяльник 215*147см-2шт, простыня 215*240см-1шт, наволочка 70*70см-2шт</t>
    </r>
    <r>
      <rPr>
        <b/>
        <sz val="10"/>
        <rFont val="Times New Roman"/>
        <family val="1"/>
        <charset val="204"/>
      </rPr>
      <t xml:space="preserve">
</t>
    </r>
  </si>
  <si>
    <r>
      <t xml:space="preserve">КПБ «Семейный»
</t>
    </r>
    <r>
      <rPr>
        <sz val="10"/>
        <rFont val="Times New Roman"/>
        <family val="1"/>
        <charset val="204"/>
      </rPr>
      <t>пододеяльник 200*215см, простыня 215*240см, наволочка 70*70см-2шт</t>
    </r>
    <r>
      <rPr>
        <b/>
        <sz val="10"/>
        <rFont val="Times New Roman"/>
        <family val="1"/>
        <charset val="204"/>
      </rPr>
      <t xml:space="preserve">
</t>
    </r>
  </si>
  <si>
    <r>
      <t xml:space="preserve">КПБ 1.5 сп.
</t>
    </r>
    <r>
      <rPr>
        <sz val="10"/>
        <rFont val="Times New Roman"/>
        <family val="1"/>
        <charset val="204"/>
      </rPr>
      <t>пододеяльник 215*147см, простыня 215*145см, наволочка 70*70см-2шт.</t>
    </r>
  </si>
  <si>
    <r>
      <t xml:space="preserve">КПБ 2-х сп.
</t>
    </r>
    <r>
      <rPr>
        <sz val="10"/>
        <rFont val="Times New Roman"/>
        <family val="1"/>
        <charset val="204"/>
      </rPr>
      <t>пододеяльник 215*175см, простыня 215*240см, наволочка 70*70см-2шт.</t>
    </r>
  </si>
  <si>
    <r>
      <t xml:space="preserve">КПБ «Дуэт»
</t>
    </r>
    <r>
      <rPr>
        <sz val="10"/>
        <rFont val="Times New Roman"/>
        <family val="1"/>
        <charset val="204"/>
      </rPr>
      <t>пододеяльник 215*147см-2шт, простыня 215*240 см-1шт, наволочка 70*70 см-2шт</t>
    </r>
  </si>
  <si>
    <r>
      <t xml:space="preserve">КПБ «Семейный»
</t>
    </r>
    <r>
      <rPr>
        <sz val="10"/>
        <rFont val="Times New Roman"/>
        <family val="1"/>
        <charset val="204"/>
      </rPr>
      <t>пододеяльник 200*215см, простыня 215*240см, наволочка 70*70см-2шт</t>
    </r>
  </si>
  <si>
    <r>
      <t xml:space="preserve">КПБ 2-х сп.
</t>
    </r>
    <r>
      <rPr>
        <sz val="10"/>
        <rFont val="Times New Roman"/>
        <family val="1"/>
        <charset val="204"/>
      </rPr>
      <t>пододеяльник 215*175см, простыня 215*240см, наволочка 70*70см-2шт</t>
    </r>
    <r>
      <rPr>
        <b/>
        <sz val="10"/>
        <rFont val="Times New Roman"/>
        <family val="1"/>
        <charset val="204"/>
      </rPr>
      <t>.</t>
    </r>
  </si>
  <si>
    <r>
      <t xml:space="preserve">КПБ «Дуэт»
</t>
    </r>
    <r>
      <rPr>
        <sz val="10"/>
        <rFont val="Times New Roman"/>
        <family val="1"/>
        <charset val="204"/>
      </rPr>
      <t>пододеяльник 215*147см-2шт, простыня 215*240см-1шт, наволочка 70*70см-2шт.</t>
    </r>
  </si>
  <si>
    <r>
      <t xml:space="preserve">КПБ 2-х сп.
</t>
    </r>
    <r>
      <rPr>
        <sz val="10"/>
        <rFont val="Times New Roman"/>
        <family val="1"/>
        <charset val="204"/>
      </rPr>
      <t>пододеяльник 215*175см, простыня 215*200см, наволочка 70*70см-2шт.</t>
    </r>
  </si>
  <si>
    <r>
      <t xml:space="preserve">КПБ «Дуэт»
</t>
    </r>
    <r>
      <rPr>
        <sz val="10"/>
        <rFont val="Times New Roman"/>
        <family val="1"/>
        <charset val="204"/>
      </rPr>
      <t>пододеяльник 215*147см-2шт, простыня 215*240см-1шт, наволочка 70*70см-2шт</t>
    </r>
  </si>
  <si>
    <r>
      <t xml:space="preserve">КПБ «Семейный»
</t>
    </r>
    <r>
      <rPr>
        <sz val="10"/>
        <rFont val="Times New Roman"/>
        <family val="1"/>
        <charset val="204"/>
      </rPr>
      <t>пододеяльник 200*215см, простыня 215*220см, наволочка 70*70см-2шт</t>
    </r>
  </si>
  <si>
    <r>
      <t xml:space="preserve">КПБ 2-х сп.
</t>
    </r>
    <r>
      <rPr>
        <sz val="10"/>
        <rFont val="Times New Roman"/>
        <family val="1"/>
        <charset val="204"/>
      </rPr>
      <t>пододеяльник 215*175см, простыня 215*220см, наволочка 70*70см-2шт.</t>
    </r>
  </si>
  <si>
    <t>Туника женская</t>
  </si>
  <si>
    <t xml:space="preserve">ПЛАТЬЕ ЖЕНСКОЕ </t>
  </si>
  <si>
    <t>ШОРТЫ ЖЕНСКИЕ БЕРМУДЫ "ДЖИНС"</t>
  </si>
  <si>
    <t>БРЮКИ ЖЕНСКИЕ (белые, бежевые) "ДЖИНС"</t>
  </si>
  <si>
    <t>ПЛАТЬЕ ЖЕНСКОЕ (кнопки, молния) "ДЖИНС"</t>
  </si>
  <si>
    <r>
      <t xml:space="preserve">Республика Беларусь г. Барановичи пер. 1-й Яновский-14 УНП 290610460 Р/С BY50PJCB30125111691000000933 ОАО «ПРИОРБАНК» УМР 500/5 г. Барановичи БИК PJCBBY2X  тел./ф. 8(0163) 62-08-62, </t>
    </r>
    <r>
      <rPr>
        <sz val="10"/>
        <rFont val="Times New Roman"/>
        <family val="1"/>
        <charset val="204"/>
      </rPr>
      <t xml:space="preserve">А1 8(029) 3853205, МТС 8(029) 8096416                                                             </t>
    </r>
    <r>
      <rPr>
        <u/>
        <sz val="10"/>
        <rFont val="Times New Roman"/>
        <family val="1"/>
        <charset val="204"/>
      </rPr>
      <t>e-mail: upis.textile@gmail.com, сайт: upis.by</t>
    </r>
  </si>
  <si>
    <t>Верх  –  бязь, х/б 100% Напол. – силикониз.вол-но</t>
  </si>
  <si>
    <t xml:space="preserve">БРЮКИ ЖЕНСКИЕ </t>
  </si>
  <si>
    <t>ЖИЛЕТ ЖЕНСКИЙ</t>
  </si>
  <si>
    <t xml:space="preserve">Твил сатин  хлопок 100% 
</t>
  </si>
  <si>
    <t xml:space="preserve">Страйп сатин, теплый лен,  хлопок 100% 
</t>
  </si>
  <si>
    <r>
      <rPr>
        <b/>
        <u/>
        <sz val="12.5"/>
        <color rgb="FF000000"/>
        <rFont val="Times New Roman"/>
        <family val="1"/>
        <charset val="204"/>
      </rPr>
      <t>ПРАЙС-ЛИСТ №7 от 02 февраля  2026 г.</t>
    </r>
    <r>
      <rPr>
        <b/>
        <sz val="12"/>
        <color rgb="FF000000"/>
        <rFont val="Times New Roman"/>
        <family val="1"/>
        <charset val="204"/>
      </rPr>
      <t xml:space="preserve">
</t>
    </r>
    <r>
      <rPr>
        <sz val="11"/>
        <color rgb="FF000000"/>
        <rFont val="Times New Roman"/>
        <family val="1"/>
        <charset val="204"/>
      </rPr>
      <t>Предлагаем Вашему вниманию ассортимент продукции, выпускаемой нашим предприятием.                                                                 Мы также производим спецодежду и тюле-гардинные изделия под заказ.</t>
    </r>
    <r>
      <rPr>
        <b/>
        <sz val="12"/>
        <color rgb="FF000000"/>
        <rFont val="Times New Roman"/>
        <family val="1"/>
        <charset val="204"/>
      </rPr>
      <t xml:space="preserve"> 
</t>
    </r>
  </si>
  <si>
    <r>
      <t xml:space="preserve">Набор постельный твил-сатин </t>
    </r>
    <r>
      <rPr>
        <sz val="10"/>
        <rFont val="Times New Roman"/>
        <family val="1"/>
        <charset val="204"/>
      </rPr>
      <t>(одеяло 200*205см, прост. 215*240см, нав. 50*70см 2шт, нав. 70*70см 2шт)</t>
    </r>
  </si>
  <si>
    <r>
      <t xml:space="preserve">Набор постельный поплин </t>
    </r>
    <r>
      <rPr>
        <sz val="10"/>
        <rFont val="Times New Roman"/>
        <family val="1"/>
        <charset val="204"/>
      </rPr>
      <t>(одеяло 200*205см, прост. 215*240см, нав. 50*70см 2шт, нав. 70*70см 2шт)</t>
    </r>
  </si>
  <si>
    <t xml:space="preserve">Доставка по РБ: + 5% к стоимости товара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</si>
</sst>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8" x14ac:knownFonts="1">
    <font>
      <sz val="10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.5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.5"/>
      <name val="Times New Roman"/>
      <family val="1"/>
      <charset val="204"/>
    </font>
    <font>
      <sz val="8.5"/>
      <name val="Albertus Medium"/>
      <family val="2"/>
    </font>
    <font>
      <sz val="8.5"/>
      <color indexed="8"/>
      <name val="Albertus Medium"/>
      <family val="2"/>
    </font>
    <font>
      <sz val="8.5"/>
      <color rgb="FF000000"/>
      <name val="Times New Roman"/>
      <family val="1"/>
      <charset val="204"/>
    </font>
    <font>
      <b/>
      <sz val="11.5"/>
      <color indexed="8"/>
      <name val="Times New Roman"/>
      <family val="1"/>
      <charset val="204"/>
    </font>
    <font>
      <b/>
      <sz val="11.5"/>
      <color rgb="FF000000"/>
      <name val="Times New Roman"/>
      <family val="1"/>
      <charset val="204"/>
    </font>
    <font>
      <u/>
      <sz val="10"/>
      <name val="Times New Roman"/>
      <family val="1"/>
      <charset val="204"/>
    </font>
    <font>
      <b/>
      <u/>
      <sz val="12.5"/>
      <color rgb="FF000000"/>
      <name val="Times New Roman"/>
      <family val="1"/>
      <charset val="204"/>
    </font>
    <font>
      <b/>
      <i/>
      <u/>
      <sz val="11"/>
      <color indexed="8"/>
      <name val="Times New Roman"/>
      <family val="1"/>
      <charset val="204"/>
    </font>
    <font>
      <b/>
      <i/>
      <u/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Albertus Medium"/>
      <family val="2"/>
    </font>
    <font>
      <sz val="7.5"/>
      <color indexed="8"/>
      <name val="Times New Roman"/>
      <family val="1"/>
      <charset val="204"/>
    </font>
    <font>
      <sz val="7.5"/>
      <color indexed="8"/>
      <name val="Albertus Medium"/>
      <family val="2"/>
    </font>
    <font>
      <sz val="8"/>
      <color rgb="FF000000"/>
      <name val="Times New Roman"/>
      <family val="1"/>
      <charset val="204"/>
    </font>
    <font>
      <b/>
      <sz val="9.5"/>
      <color indexed="8"/>
      <name val="Times New Roman"/>
      <family val="1"/>
      <charset val="204"/>
    </font>
    <font>
      <b/>
      <sz val="11.5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 applyFill="1" applyBorder="1" applyAlignment="1">
      <alignment horizontal="left" vertical="top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/>
    </xf>
    <xf numFmtId="2" fontId="2" fillId="0" borderId="1" xfId="0" applyNumberFormat="1" applyFont="1" applyFill="1" applyBorder="1" applyAlignment="1">
      <alignment horizontal="left" vertical="top" wrapText="1" inden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2" fontId="2" fillId="0" borderId="4" xfId="0" applyNumberFormat="1" applyFont="1" applyFill="1" applyBorder="1" applyAlignment="1">
      <alignment horizontal="left" vertical="top" wrapText="1" indent="1"/>
    </xf>
    <xf numFmtId="2" fontId="2" fillId="0" borderId="4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right" vertical="top" wrapText="1"/>
    </xf>
    <xf numFmtId="0" fontId="1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/>
    <xf numFmtId="0" fontId="13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Alignment="1">
      <alignment vertical="center"/>
    </xf>
    <xf numFmtId="1" fontId="13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2" fontId="16" fillId="0" borderId="2" xfId="0" applyNumberFormat="1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2" fontId="18" fillId="0" borderId="2" xfId="0" applyNumberFormat="1" applyFont="1" applyFill="1" applyBorder="1" applyAlignment="1">
      <alignment horizontal="center" vertical="center" wrapText="1"/>
    </xf>
    <xf numFmtId="1" fontId="13" fillId="0" borderId="15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top" wrapText="1"/>
    </xf>
    <xf numFmtId="0" fontId="12" fillId="0" borderId="19" xfId="0" applyFont="1" applyFill="1" applyBorder="1" applyAlignment="1">
      <alignment horizontal="left" vertical="center"/>
    </xf>
    <xf numFmtId="0" fontId="21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2" fontId="25" fillId="0" borderId="2" xfId="0" applyNumberFormat="1" applyFont="1" applyFill="1" applyBorder="1" applyAlignment="1">
      <alignment horizontal="center" vertical="center" wrapText="1"/>
    </xf>
    <xf numFmtId="164" fontId="25" fillId="0" borderId="2" xfId="0" applyNumberFormat="1" applyFont="1" applyFill="1" applyBorder="1" applyAlignment="1">
      <alignment horizontal="center" vertical="center" wrapText="1"/>
    </xf>
    <xf numFmtId="2" fontId="25" fillId="0" borderId="16" xfId="0" applyNumberFormat="1" applyFont="1" applyFill="1" applyBorder="1" applyAlignment="1">
      <alignment horizontal="center" vertical="center" wrapText="1"/>
    </xf>
    <xf numFmtId="2" fontId="25" fillId="0" borderId="17" xfId="0" applyNumberFormat="1" applyFont="1" applyFill="1" applyBorder="1" applyAlignment="1">
      <alignment horizontal="center" vertical="center" wrapText="1"/>
    </xf>
    <xf numFmtId="2" fontId="25" fillId="0" borderId="18" xfId="0" applyNumberFormat="1" applyFont="1" applyFill="1" applyBorder="1" applyAlignment="1">
      <alignment horizontal="center" vertical="center" wrapText="1"/>
    </xf>
    <xf numFmtId="2" fontId="25" fillId="0" borderId="18" xfId="0" applyNumberFormat="1" applyFont="1" applyFill="1" applyBorder="1" applyAlignment="1">
      <alignment horizontal="center" vertical="center"/>
    </xf>
    <xf numFmtId="2" fontId="26" fillId="0" borderId="18" xfId="0" applyNumberFormat="1" applyFont="1" applyFill="1" applyBorder="1" applyAlignment="1">
      <alignment horizontal="center" vertical="center"/>
    </xf>
    <xf numFmtId="164" fontId="25" fillId="0" borderId="20" xfId="0" applyNumberFormat="1" applyFont="1" applyFill="1" applyBorder="1" applyAlignment="1">
      <alignment horizontal="center" vertical="center" wrapText="1"/>
    </xf>
    <xf numFmtId="2" fontId="25" fillId="0" borderId="21" xfId="0" applyNumberFormat="1" applyFont="1" applyFill="1" applyBorder="1" applyAlignment="1">
      <alignment horizontal="center" vertical="center"/>
    </xf>
    <xf numFmtId="2" fontId="15" fillId="0" borderId="2" xfId="0" applyNumberFormat="1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/>
    </xf>
    <xf numFmtId="0" fontId="30" fillId="0" borderId="0" xfId="0" applyFont="1" applyFill="1" applyBorder="1" applyAlignment="1">
      <alignment horizontal="left" vertical="top"/>
    </xf>
    <xf numFmtId="4" fontId="25" fillId="0" borderId="18" xfId="0" applyNumberFormat="1" applyFont="1" applyFill="1" applyBorder="1" applyAlignment="1">
      <alignment horizontal="center" vertical="center"/>
    </xf>
    <xf numFmtId="2" fontId="33" fillId="0" borderId="2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1" fillId="0" borderId="19" xfId="0" applyFont="1" applyFill="1" applyBorder="1" applyAlignment="1">
      <alignment horizontal="center" vertical="center" wrapText="1"/>
    </xf>
    <xf numFmtId="2" fontId="31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vertical="center" wrapText="1"/>
    </xf>
    <xf numFmtId="0" fontId="0" fillId="0" borderId="35" xfId="0" applyFont="1" applyFill="1" applyBorder="1" applyAlignment="1">
      <alignment horizontal="center" vertical="center" wrapText="1"/>
    </xf>
    <xf numFmtId="164" fontId="37" fillId="0" borderId="2" xfId="0" applyNumberFormat="1" applyFont="1" applyFill="1" applyBorder="1" applyAlignment="1">
      <alignment horizontal="center" vertical="center" wrapText="1"/>
    </xf>
    <xf numFmtId="164" fontId="37" fillId="0" borderId="36" xfId="0" applyNumberFormat="1" applyFont="1" applyFill="1" applyBorder="1" applyAlignment="1">
      <alignment horizontal="center" vertical="center" wrapText="1"/>
    </xf>
    <xf numFmtId="2" fontId="25" fillId="0" borderId="37" xfId="0" applyNumberFormat="1" applyFont="1" applyFill="1" applyBorder="1" applyAlignment="1">
      <alignment horizontal="center" vertical="center" wrapText="1"/>
    </xf>
    <xf numFmtId="1" fontId="13" fillId="0" borderId="38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top" wrapText="1"/>
    </xf>
    <xf numFmtId="0" fontId="5" fillId="0" borderId="27" xfId="0" applyFont="1" applyFill="1" applyBorder="1" applyAlignment="1">
      <alignment horizontal="center" vertical="top" wrapText="1"/>
    </xf>
    <xf numFmtId="0" fontId="5" fillId="0" borderId="28" xfId="0" applyFont="1" applyFill="1" applyBorder="1" applyAlignment="1">
      <alignment horizontal="center" vertical="top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0</xdr:row>
      <xdr:rowOff>198438</xdr:rowOff>
    </xdr:from>
    <xdr:to>
      <xdr:col>6</xdr:col>
      <xdr:colOff>107950</xdr:colOff>
      <xdr:row>0</xdr:row>
      <xdr:rowOff>325438</xdr:rowOff>
    </xdr:to>
    <xdr:sp macro="" textlink="">
      <xdr:nvSpPr>
        <xdr:cNvPr id="2" name="WordArt 2"/>
        <xdr:cNvSpPr>
          <a:spLocks noChangeArrowheads="1" noChangeShapeType="1" noTextEdit="1"/>
        </xdr:cNvSpPr>
      </xdr:nvSpPr>
      <xdr:spPr bwMode="auto">
        <a:xfrm>
          <a:off x="1362075" y="198438"/>
          <a:ext cx="6194425" cy="1270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b="0" kern="10" spc="0">
              <a:ln w="9525" algn="ctr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ЧАСТНОЕ ПРОИЗВОДСТВЕННО-ТОРГОВОЕ УНИТАРНОЕ ПРЕДПРИЯТИЕ</a:t>
          </a:r>
        </a:p>
      </xdr:txBody>
    </xdr:sp>
    <xdr:clientData/>
  </xdr:twoCellAnchor>
  <xdr:twoCellAnchor>
    <xdr:from>
      <xdr:col>1</xdr:col>
      <xdr:colOff>2032000</xdr:colOff>
      <xdr:row>0</xdr:row>
      <xdr:rowOff>407987</xdr:rowOff>
    </xdr:from>
    <xdr:to>
      <xdr:col>3</xdr:col>
      <xdr:colOff>657225</xdr:colOff>
      <xdr:row>0</xdr:row>
      <xdr:rowOff>787400</xdr:rowOff>
    </xdr:to>
    <xdr:sp macro="" textlink="">
      <xdr:nvSpPr>
        <xdr:cNvPr id="3" name="WordArt 3"/>
        <xdr:cNvSpPr>
          <a:spLocks noChangeArrowheads="1" noChangeShapeType="1" noTextEdit="1"/>
        </xdr:cNvSpPr>
      </xdr:nvSpPr>
      <xdr:spPr bwMode="auto">
        <a:xfrm>
          <a:off x="2393950" y="407987"/>
          <a:ext cx="2759075" cy="379413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 algn="ctr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Mistral"/>
            </a:rPr>
            <a:t>«</a:t>
          </a:r>
          <a:r>
            <a:rPr lang="ru-RU" sz="3600" b="1" kern="10" spc="0">
              <a:ln w="9525" algn="ctr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Mistral"/>
            </a:rPr>
            <a:t>ЮПиС</a:t>
          </a:r>
          <a:r>
            <a:rPr lang="ru-RU" sz="3600" kern="10" spc="0">
              <a:ln w="9525" algn="ctr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Mistral"/>
            </a:rPr>
            <a:t>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29"/>
  <sheetViews>
    <sheetView tabSelected="1" topLeftCell="A22" workbookViewId="0">
      <selection activeCell="G29" sqref="G29"/>
    </sheetView>
  </sheetViews>
  <sheetFormatPr defaultColWidth="8.83203125" defaultRowHeight="20.100000000000001" customHeight="1" x14ac:dyDescent="0.2"/>
  <cols>
    <col min="1" max="1" width="4.6640625" style="35" customWidth="1"/>
    <col min="2" max="2" width="42.5" style="3" customWidth="1"/>
    <col min="3" max="3" width="28" style="80" customWidth="1"/>
    <col min="4" max="4" width="9.5" style="3" customWidth="1"/>
    <col min="5" max="5" width="8.33203125" style="3" customWidth="1"/>
    <col min="6" max="6" width="9.5" style="3" customWidth="1"/>
    <col min="7" max="7" width="9.5" style="11" customWidth="1"/>
    <col min="8" max="8" width="0.1640625" style="3" hidden="1" customWidth="1"/>
    <col min="9" max="9" width="10" style="3" hidden="1" customWidth="1"/>
    <col min="10" max="16384" width="8.83203125" style="3"/>
  </cols>
  <sheetData>
    <row r="1" spans="1:9" ht="58.5" customHeight="1" x14ac:dyDescent="0.2">
      <c r="A1" s="89"/>
      <c r="B1" s="89"/>
      <c r="C1" s="89"/>
      <c r="D1" s="89"/>
      <c r="E1" s="89"/>
      <c r="F1" s="89"/>
      <c r="G1" s="89"/>
      <c r="H1" s="89"/>
      <c r="I1" s="89"/>
    </row>
    <row r="2" spans="1:9" ht="49.5" customHeight="1" thickBot="1" x14ac:dyDescent="0.25">
      <c r="A2" s="90" t="s">
        <v>100</v>
      </c>
      <c r="B2" s="91"/>
      <c r="C2" s="91"/>
      <c r="D2" s="91"/>
      <c r="E2" s="91"/>
      <c r="F2" s="91"/>
      <c r="G2" s="91"/>
      <c r="H2" s="91"/>
      <c r="I2" s="91"/>
    </row>
    <row r="3" spans="1:9" ht="48" customHeight="1" thickTop="1" thickBot="1" x14ac:dyDescent="0.25">
      <c r="A3" s="83" t="s">
        <v>0</v>
      </c>
      <c r="B3" s="99" t="s">
        <v>106</v>
      </c>
      <c r="C3" s="100"/>
      <c r="D3" s="100"/>
      <c r="E3" s="100"/>
      <c r="F3" s="100"/>
      <c r="G3" s="101"/>
    </row>
    <row r="4" spans="1:9" ht="19.5" customHeight="1" x14ac:dyDescent="0.2">
      <c r="A4" s="108" t="s">
        <v>21</v>
      </c>
      <c r="B4" s="102" t="s">
        <v>2</v>
      </c>
      <c r="C4" s="105" t="s">
        <v>3</v>
      </c>
      <c r="D4" s="95" t="s">
        <v>13</v>
      </c>
      <c r="E4" s="96"/>
      <c r="F4" s="97" t="s">
        <v>1</v>
      </c>
      <c r="G4" s="98"/>
    </row>
    <row r="5" spans="1:9" ht="19.5" customHeight="1" x14ac:dyDescent="0.2">
      <c r="A5" s="109"/>
      <c r="B5" s="103"/>
      <c r="C5" s="106"/>
      <c r="D5" s="92" t="s">
        <v>22</v>
      </c>
      <c r="E5" s="93"/>
      <c r="F5" s="93"/>
      <c r="G5" s="94"/>
    </row>
    <row r="6" spans="1:9" ht="22.5" customHeight="1" x14ac:dyDescent="0.2">
      <c r="A6" s="110"/>
      <c r="B6" s="104"/>
      <c r="C6" s="107"/>
      <c r="D6" s="36" t="s">
        <v>23</v>
      </c>
      <c r="E6" s="67" t="s">
        <v>24</v>
      </c>
      <c r="F6" s="36" t="s">
        <v>23</v>
      </c>
      <c r="G6" s="68" t="s">
        <v>24</v>
      </c>
    </row>
    <row r="7" spans="1:9" ht="39" customHeight="1" x14ac:dyDescent="0.2">
      <c r="A7" s="43">
        <v>1</v>
      </c>
      <c r="B7" s="44" t="s">
        <v>81</v>
      </c>
      <c r="C7" s="56" t="s">
        <v>52</v>
      </c>
      <c r="D7" s="85">
        <v>44.82</v>
      </c>
      <c r="E7" s="58">
        <f>G7-(G7*3%)</f>
        <v>53.776799999999994</v>
      </c>
      <c r="F7" s="59">
        <f>(G7/6)-G7</f>
        <v>-46.199999999999996</v>
      </c>
      <c r="G7" s="60">
        <v>55.44</v>
      </c>
    </row>
    <row r="8" spans="1:9" ht="42" customHeight="1" x14ac:dyDescent="0.2">
      <c r="A8" s="43">
        <f>A7+1</f>
        <v>2</v>
      </c>
      <c r="B8" s="44" t="s">
        <v>82</v>
      </c>
      <c r="C8" s="56" t="s">
        <v>52</v>
      </c>
      <c r="D8" s="85">
        <f>E8/1.2</f>
        <v>52.153666666666666</v>
      </c>
      <c r="E8" s="58">
        <f t="shared" ref="E8:E71" si="0">G8-(G8*3%)</f>
        <v>62.584399999999995</v>
      </c>
      <c r="F8" s="59">
        <f t="shared" ref="F8:F70" si="1">G8/6-G8</f>
        <v>-53.766666666666666</v>
      </c>
      <c r="G8" s="60">
        <v>64.52</v>
      </c>
    </row>
    <row r="9" spans="1:9" ht="40.5" customHeight="1" x14ac:dyDescent="0.2">
      <c r="A9" s="43">
        <f t="shared" ref="A9:A74" si="2">A8+1</f>
        <v>3</v>
      </c>
      <c r="B9" s="44" t="s">
        <v>83</v>
      </c>
      <c r="C9" s="56" t="s">
        <v>52</v>
      </c>
      <c r="D9" s="85">
        <f t="shared" ref="D9:D72" si="3">E9/1.2</f>
        <v>72.984416666666675</v>
      </c>
      <c r="E9" s="58">
        <f t="shared" si="0"/>
        <v>87.581300000000013</v>
      </c>
      <c r="F9" s="59">
        <f t="shared" si="1"/>
        <v>-75.241666666666674</v>
      </c>
      <c r="G9" s="60">
        <v>90.29</v>
      </c>
    </row>
    <row r="10" spans="1:9" ht="39.75" customHeight="1" x14ac:dyDescent="0.2">
      <c r="A10" s="43">
        <f t="shared" si="2"/>
        <v>4</v>
      </c>
      <c r="B10" s="44" t="s">
        <v>84</v>
      </c>
      <c r="C10" s="56" t="s">
        <v>52</v>
      </c>
      <c r="D10" s="85">
        <f t="shared" si="3"/>
        <v>58.151500000000006</v>
      </c>
      <c r="E10" s="58">
        <f t="shared" si="0"/>
        <v>69.781800000000004</v>
      </c>
      <c r="F10" s="59">
        <f t="shared" si="1"/>
        <v>-59.949999999999996</v>
      </c>
      <c r="G10" s="60">
        <v>71.94</v>
      </c>
    </row>
    <row r="11" spans="1:9" ht="38.25" customHeight="1" x14ac:dyDescent="0.2">
      <c r="A11" s="43">
        <f t="shared" si="2"/>
        <v>5</v>
      </c>
      <c r="B11" s="44" t="s">
        <v>85</v>
      </c>
      <c r="C11" s="56" t="s">
        <v>105</v>
      </c>
      <c r="D11" s="85">
        <f t="shared" si="3"/>
        <v>95.617750000000015</v>
      </c>
      <c r="E11" s="58">
        <f t="shared" si="0"/>
        <v>114.74130000000001</v>
      </c>
      <c r="F11" s="59">
        <f t="shared" si="1"/>
        <v>-98.575000000000003</v>
      </c>
      <c r="G11" s="60">
        <v>118.29</v>
      </c>
    </row>
    <row r="12" spans="1:9" ht="39.75" customHeight="1" x14ac:dyDescent="0.2">
      <c r="A12" s="43">
        <f t="shared" si="2"/>
        <v>6</v>
      </c>
      <c r="B12" s="45" t="s">
        <v>86</v>
      </c>
      <c r="C12" s="56" t="s">
        <v>105</v>
      </c>
      <c r="D12" s="85">
        <f t="shared" si="3"/>
        <v>116.82841666666667</v>
      </c>
      <c r="E12" s="58">
        <f t="shared" si="0"/>
        <v>140.19409999999999</v>
      </c>
      <c r="F12" s="59">
        <f t="shared" si="1"/>
        <v>-120.44166666666666</v>
      </c>
      <c r="G12" s="60">
        <v>144.53</v>
      </c>
    </row>
    <row r="13" spans="1:9" ht="38.25" customHeight="1" x14ac:dyDescent="0.2">
      <c r="A13" s="43">
        <f t="shared" si="2"/>
        <v>7</v>
      </c>
      <c r="B13" s="44" t="s">
        <v>87</v>
      </c>
      <c r="C13" s="56" t="s">
        <v>105</v>
      </c>
      <c r="D13" s="85">
        <f t="shared" si="3"/>
        <v>159.78333333333336</v>
      </c>
      <c r="E13" s="58">
        <v>191.74</v>
      </c>
      <c r="F13" s="59">
        <f t="shared" si="1"/>
        <v>-164.71666666666667</v>
      </c>
      <c r="G13" s="60">
        <v>197.66</v>
      </c>
    </row>
    <row r="14" spans="1:9" ht="39.75" customHeight="1" x14ac:dyDescent="0.2">
      <c r="A14" s="43">
        <f t="shared" si="2"/>
        <v>8</v>
      </c>
      <c r="B14" s="45" t="s">
        <v>88</v>
      </c>
      <c r="C14" s="56" t="s">
        <v>105</v>
      </c>
      <c r="D14" s="85">
        <f t="shared" si="3"/>
        <v>127.46608333333333</v>
      </c>
      <c r="E14" s="58">
        <f t="shared" si="0"/>
        <v>152.95929999999998</v>
      </c>
      <c r="F14" s="59">
        <f t="shared" si="1"/>
        <v>-131.40833333333333</v>
      </c>
      <c r="G14" s="60">
        <v>157.69</v>
      </c>
    </row>
    <row r="15" spans="1:9" ht="40.5" customHeight="1" x14ac:dyDescent="0.2">
      <c r="A15" s="43">
        <f t="shared" si="2"/>
        <v>9</v>
      </c>
      <c r="B15" s="44" t="s">
        <v>85</v>
      </c>
      <c r="C15" s="56" t="s">
        <v>104</v>
      </c>
      <c r="D15" s="85">
        <f t="shared" si="3"/>
        <v>64.545416666666668</v>
      </c>
      <c r="E15" s="58">
        <f t="shared" si="0"/>
        <v>77.454499999999996</v>
      </c>
      <c r="F15" s="59">
        <f t="shared" si="1"/>
        <v>-66.541666666666657</v>
      </c>
      <c r="G15" s="60">
        <v>79.849999999999994</v>
      </c>
    </row>
    <row r="16" spans="1:9" ht="38.25" customHeight="1" x14ac:dyDescent="0.2">
      <c r="A16" s="43">
        <f t="shared" si="2"/>
        <v>10</v>
      </c>
      <c r="B16" s="44" t="s">
        <v>89</v>
      </c>
      <c r="C16" s="56" t="s">
        <v>104</v>
      </c>
      <c r="D16" s="85">
        <f t="shared" si="3"/>
        <v>75.554916666666671</v>
      </c>
      <c r="E16" s="58">
        <f t="shared" si="0"/>
        <v>90.665899999999993</v>
      </c>
      <c r="F16" s="59">
        <f t="shared" si="1"/>
        <v>-77.891666666666666</v>
      </c>
      <c r="G16" s="60">
        <v>93.47</v>
      </c>
    </row>
    <row r="17" spans="1:9" ht="41.25" customHeight="1" x14ac:dyDescent="0.2">
      <c r="A17" s="43">
        <f t="shared" si="2"/>
        <v>11</v>
      </c>
      <c r="B17" s="44" t="s">
        <v>90</v>
      </c>
      <c r="C17" s="56" t="s">
        <v>55</v>
      </c>
      <c r="D17" s="85">
        <f t="shared" si="3"/>
        <v>102.63408333333334</v>
      </c>
      <c r="E17" s="58">
        <f t="shared" si="0"/>
        <v>123.1609</v>
      </c>
      <c r="F17" s="59">
        <f t="shared" si="1"/>
        <v>-105.80833333333334</v>
      </c>
      <c r="G17" s="60">
        <v>126.97</v>
      </c>
    </row>
    <row r="18" spans="1:9" ht="39.75" customHeight="1" x14ac:dyDescent="0.2">
      <c r="A18" s="43">
        <f t="shared" si="2"/>
        <v>12</v>
      </c>
      <c r="B18" s="44" t="s">
        <v>88</v>
      </c>
      <c r="C18" s="56" t="s">
        <v>55</v>
      </c>
      <c r="D18" s="85">
        <f t="shared" si="3"/>
        <v>82.797583333333336</v>
      </c>
      <c r="E18" s="58">
        <f t="shared" si="0"/>
        <v>99.357100000000003</v>
      </c>
      <c r="F18" s="59">
        <f t="shared" si="1"/>
        <v>-85.358333333333334</v>
      </c>
      <c r="G18" s="60">
        <v>102.43</v>
      </c>
    </row>
    <row r="19" spans="1:9" ht="39.75" customHeight="1" x14ac:dyDescent="0.2">
      <c r="A19" s="43">
        <f t="shared" si="2"/>
        <v>13</v>
      </c>
      <c r="B19" s="44" t="s">
        <v>107</v>
      </c>
      <c r="C19" s="56" t="s">
        <v>104</v>
      </c>
      <c r="D19" s="85">
        <f t="shared" si="3"/>
        <v>104.26691666666669</v>
      </c>
      <c r="E19" s="58">
        <f t="shared" si="0"/>
        <v>125.12030000000001</v>
      </c>
      <c r="F19" s="59">
        <f t="shared" si="1"/>
        <v>-107.49166666666667</v>
      </c>
      <c r="G19" s="60">
        <v>128.99</v>
      </c>
    </row>
    <row r="20" spans="1:9" ht="39" customHeight="1" x14ac:dyDescent="0.2">
      <c r="A20" s="43">
        <f t="shared" si="2"/>
        <v>14</v>
      </c>
      <c r="B20" s="44" t="s">
        <v>85</v>
      </c>
      <c r="C20" s="56" t="s">
        <v>20</v>
      </c>
      <c r="D20" s="85">
        <f t="shared" si="3"/>
        <v>27.960250000000002</v>
      </c>
      <c r="E20" s="58">
        <f t="shared" si="0"/>
        <v>33.552300000000002</v>
      </c>
      <c r="F20" s="59">
        <f t="shared" si="1"/>
        <v>-28.825000000000003</v>
      </c>
      <c r="G20" s="60">
        <v>34.590000000000003</v>
      </c>
    </row>
    <row r="21" spans="1:9" ht="39.75" customHeight="1" x14ac:dyDescent="0.2">
      <c r="A21" s="43">
        <f t="shared" si="2"/>
        <v>15</v>
      </c>
      <c r="B21" s="44" t="s">
        <v>91</v>
      </c>
      <c r="C21" s="56" t="s">
        <v>20</v>
      </c>
      <c r="D21" s="85">
        <f t="shared" si="3"/>
        <v>31.977666666666671</v>
      </c>
      <c r="E21" s="58">
        <f t="shared" si="0"/>
        <v>38.373200000000004</v>
      </c>
      <c r="F21" s="59">
        <f t="shared" si="1"/>
        <v>-32.966666666666669</v>
      </c>
      <c r="G21" s="60">
        <v>39.56</v>
      </c>
      <c r="H21" s="13">
        <v>2.46</v>
      </c>
      <c r="I21" s="4">
        <f t="shared" ref="I21:I32" si="4">H21*1.2</f>
        <v>2.952</v>
      </c>
    </row>
    <row r="22" spans="1:9" ht="39" customHeight="1" x14ac:dyDescent="0.2">
      <c r="A22" s="43">
        <f t="shared" si="2"/>
        <v>16</v>
      </c>
      <c r="B22" s="44" t="s">
        <v>92</v>
      </c>
      <c r="C22" s="56" t="s">
        <v>20</v>
      </c>
      <c r="D22" s="85">
        <f t="shared" si="3"/>
        <v>43.617666666666672</v>
      </c>
      <c r="E22" s="58">
        <f t="shared" si="0"/>
        <v>52.341200000000001</v>
      </c>
      <c r="F22" s="59">
        <f t="shared" si="1"/>
        <v>-44.966666666666669</v>
      </c>
      <c r="G22" s="60">
        <v>53.96</v>
      </c>
      <c r="H22" s="13">
        <v>3.36</v>
      </c>
      <c r="I22" s="4">
        <f t="shared" si="4"/>
        <v>4.032</v>
      </c>
    </row>
    <row r="23" spans="1:9" ht="40.5" customHeight="1" x14ac:dyDescent="0.2">
      <c r="A23" s="43">
        <f t="shared" si="2"/>
        <v>17</v>
      </c>
      <c r="B23" s="44" t="s">
        <v>93</v>
      </c>
      <c r="C23" s="56" t="s">
        <v>20</v>
      </c>
      <c r="D23" s="85">
        <f t="shared" si="3"/>
        <v>34.960416666666667</v>
      </c>
      <c r="E23" s="58">
        <f t="shared" si="0"/>
        <v>41.952500000000001</v>
      </c>
      <c r="F23" s="59">
        <f t="shared" si="1"/>
        <v>-36.041666666666664</v>
      </c>
      <c r="G23" s="60">
        <v>43.25</v>
      </c>
      <c r="H23" s="13">
        <v>1.74</v>
      </c>
      <c r="I23" s="4">
        <f t="shared" si="4"/>
        <v>2.0880000000000001</v>
      </c>
    </row>
    <row r="24" spans="1:9" ht="39" customHeight="1" x14ac:dyDescent="0.2">
      <c r="A24" s="43">
        <f t="shared" si="2"/>
        <v>18</v>
      </c>
      <c r="B24" s="44" t="s">
        <v>85</v>
      </c>
      <c r="C24" s="42" t="s">
        <v>53</v>
      </c>
      <c r="D24" s="85">
        <f t="shared" si="3"/>
        <v>53.716666666666661</v>
      </c>
      <c r="E24" s="58">
        <v>64.459999999999994</v>
      </c>
      <c r="F24" s="59">
        <f t="shared" si="1"/>
        <v>-55.383333333333326</v>
      </c>
      <c r="G24" s="60">
        <v>66.459999999999994</v>
      </c>
      <c r="H24" s="5"/>
      <c r="I24" s="6"/>
    </row>
    <row r="25" spans="1:9" ht="39.75" customHeight="1" x14ac:dyDescent="0.2">
      <c r="A25" s="43">
        <f t="shared" si="2"/>
        <v>19</v>
      </c>
      <c r="B25" s="44" t="s">
        <v>94</v>
      </c>
      <c r="C25" s="42" t="s">
        <v>53</v>
      </c>
      <c r="D25" s="85">
        <v>64.78</v>
      </c>
      <c r="E25" s="58">
        <f t="shared" si="0"/>
        <v>77.726100000000002</v>
      </c>
      <c r="F25" s="59">
        <f t="shared" si="1"/>
        <v>-66.774999999999991</v>
      </c>
      <c r="G25" s="60">
        <v>80.13</v>
      </c>
      <c r="H25" s="13">
        <v>3.8</v>
      </c>
      <c r="I25" s="4">
        <f t="shared" si="4"/>
        <v>4.5599999999999996</v>
      </c>
    </row>
    <row r="26" spans="1:9" ht="39.75" customHeight="1" x14ac:dyDescent="0.2">
      <c r="A26" s="43">
        <f t="shared" si="2"/>
        <v>20</v>
      </c>
      <c r="B26" s="44" t="s">
        <v>92</v>
      </c>
      <c r="C26" s="42" t="s">
        <v>53</v>
      </c>
      <c r="D26" s="85">
        <f t="shared" si="3"/>
        <v>90.064499999999995</v>
      </c>
      <c r="E26" s="58">
        <f t="shared" si="0"/>
        <v>108.0774</v>
      </c>
      <c r="F26" s="59">
        <f t="shared" si="1"/>
        <v>-92.85</v>
      </c>
      <c r="G26" s="60">
        <v>111.42</v>
      </c>
      <c r="H26" s="13">
        <v>4</v>
      </c>
      <c r="I26" s="4">
        <f t="shared" si="4"/>
        <v>4.8</v>
      </c>
    </row>
    <row r="27" spans="1:9" ht="39.75" customHeight="1" x14ac:dyDescent="0.2">
      <c r="A27" s="43">
        <f t="shared" si="2"/>
        <v>21</v>
      </c>
      <c r="B27" s="44" t="s">
        <v>88</v>
      </c>
      <c r="C27" s="42" t="s">
        <v>53</v>
      </c>
      <c r="D27" s="85">
        <v>70.48</v>
      </c>
      <c r="E27" s="58">
        <f t="shared" si="0"/>
        <v>84.593699999999998</v>
      </c>
      <c r="F27" s="59">
        <f t="shared" si="1"/>
        <v>-72.674999999999997</v>
      </c>
      <c r="G27" s="60">
        <v>87.21</v>
      </c>
      <c r="H27" s="13">
        <v>4.3499999999999996</v>
      </c>
      <c r="I27" s="4">
        <f t="shared" si="4"/>
        <v>5.22</v>
      </c>
    </row>
    <row r="28" spans="1:9" ht="39.75" customHeight="1" x14ac:dyDescent="0.2">
      <c r="A28" s="43">
        <f t="shared" si="2"/>
        <v>22</v>
      </c>
      <c r="B28" s="44" t="s">
        <v>108</v>
      </c>
      <c r="C28" s="42" t="s">
        <v>53</v>
      </c>
      <c r="D28" s="85">
        <f t="shared" si="3"/>
        <v>91.584166666666661</v>
      </c>
      <c r="E28" s="58">
        <f t="shared" si="0"/>
        <v>109.901</v>
      </c>
      <c r="F28" s="59">
        <f t="shared" si="1"/>
        <v>-94.416666666666657</v>
      </c>
      <c r="G28" s="60">
        <v>113.3</v>
      </c>
      <c r="H28" s="13"/>
      <c r="I28" s="4"/>
    </row>
    <row r="29" spans="1:9" ht="24" customHeight="1" x14ac:dyDescent="0.2">
      <c r="A29" s="43">
        <f t="shared" si="2"/>
        <v>23</v>
      </c>
      <c r="B29" s="45" t="s">
        <v>28</v>
      </c>
      <c r="C29" s="77" t="s">
        <v>68</v>
      </c>
      <c r="D29" s="85">
        <f t="shared" si="3"/>
        <v>22.027083333333334</v>
      </c>
      <c r="E29" s="58">
        <f t="shared" si="0"/>
        <v>26.432500000000001</v>
      </c>
      <c r="F29" s="59">
        <f t="shared" si="1"/>
        <v>-22.708333333333332</v>
      </c>
      <c r="G29" s="60">
        <v>27.25</v>
      </c>
      <c r="H29" s="13">
        <v>3.5</v>
      </c>
      <c r="I29" s="4">
        <f t="shared" si="4"/>
        <v>4.2</v>
      </c>
    </row>
    <row r="30" spans="1:9" ht="25.5" customHeight="1" x14ac:dyDescent="0.2">
      <c r="A30" s="43">
        <f t="shared" si="2"/>
        <v>24</v>
      </c>
      <c r="B30" s="45" t="s">
        <v>29</v>
      </c>
      <c r="C30" s="77" t="s">
        <v>68</v>
      </c>
      <c r="D30" s="85">
        <f t="shared" si="3"/>
        <v>25.882833333333338</v>
      </c>
      <c r="E30" s="58">
        <f t="shared" si="0"/>
        <v>31.059400000000004</v>
      </c>
      <c r="F30" s="59">
        <f t="shared" si="1"/>
        <v>-26.683333333333337</v>
      </c>
      <c r="G30" s="60">
        <v>32.020000000000003</v>
      </c>
      <c r="H30" s="14">
        <v>4.25</v>
      </c>
      <c r="I30" s="4">
        <f t="shared" si="4"/>
        <v>5.0999999999999996</v>
      </c>
    </row>
    <row r="31" spans="1:9" ht="23.25" customHeight="1" x14ac:dyDescent="0.2">
      <c r="A31" s="43">
        <f t="shared" si="2"/>
        <v>25</v>
      </c>
      <c r="B31" s="45" t="s">
        <v>66</v>
      </c>
      <c r="C31" s="77" t="s">
        <v>68</v>
      </c>
      <c r="D31" s="85">
        <f t="shared" si="3"/>
        <v>29.027249999999999</v>
      </c>
      <c r="E31" s="58">
        <f t="shared" si="0"/>
        <v>34.832699999999996</v>
      </c>
      <c r="F31" s="59">
        <f t="shared" si="1"/>
        <v>-29.924999999999997</v>
      </c>
      <c r="G31" s="60">
        <v>35.909999999999997</v>
      </c>
      <c r="H31" s="13">
        <v>3.95</v>
      </c>
      <c r="I31" s="4">
        <f t="shared" si="4"/>
        <v>4.74</v>
      </c>
    </row>
    <row r="32" spans="1:9" ht="22.5" customHeight="1" x14ac:dyDescent="0.2">
      <c r="A32" s="43">
        <f t="shared" si="2"/>
        <v>26</v>
      </c>
      <c r="B32" s="46" t="s">
        <v>30</v>
      </c>
      <c r="C32" s="77" t="s">
        <v>68</v>
      </c>
      <c r="D32" s="85">
        <f t="shared" si="3"/>
        <v>16.457666666666665</v>
      </c>
      <c r="E32" s="58">
        <f t="shared" si="0"/>
        <v>19.749199999999998</v>
      </c>
      <c r="F32" s="59">
        <f t="shared" si="1"/>
        <v>-16.966666666666665</v>
      </c>
      <c r="G32" s="60">
        <v>20.36</v>
      </c>
      <c r="H32" s="13">
        <v>4.0999999999999996</v>
      </c>
      <c r="I32" s="4">
        <f t="shared" si="4"/>
        <v>4.919999999999999</v>
      </c>
    </row>
    <row r="33" spans="1:9" ht="21" customHeight="1" x14ac:dyDescent="0.2">
      <c r="A33" s="43">
        <f t="shared" si="2"/>
        <v>27</v>
      </c>
      <c r="B33" s="45" t="s">
        <v>31</v>
      </c>
      <c r="C33" s="77" t="s">
        <v>68</v>
      </c>
      <c r="D33" s="85">
        <f t="shared" si="3"/>
        <v>17.904583333333331</v>
      </c>
      <c r="E33" s="58">
        <f t="shared" si="0"/>
        <v>21.485499999999998</v>
      </c>
      <c r="F33" s="59">
        <f t="shared" si="1"/>
        <v>-18.458333333333332</v>
      </c>
      <c r="G33" s="60">
        <v>22.15</v>
      </c>
      <c r="H33" s="5"/>
      <c r="I33" s="5"/>
    </row>
    <row r="34" spans="1:9" ht="21.75" customHeight="1" x14ac:dyDescent="0.2">
      <c r="A34" s="43">
        <f t="shared" si="2"/>
        <v>28</v>
      </c>
      <c r="B34" s="45" t="s">
        <v>32</v>
      </c>
      <c r="C34" s="77" t="s">
        <v>68</v>
      </c>
      <c r="D34" s="85">
        <f t="shared" si="3"/>
        <v>15.326000000000002</v>
      </c>
      <c r="E34" s="58">
        <f t="shared" si="0"/>
        <v>18.391200000000001</v>
      </c>
      <c r="F34" s="59">
        <f t="shared" si="1"/>
        <v>-15.8</v>
      </c>
      <c r="G34" s="60">
        <v>18.96</v>
      </c>
      <c r="H34" s="15">
        <v>4</v>
      </c>
      <c r="I34" s="4">
        <f>H34*1.2</f>
        <v>4.8</v>
      </c>
    </row>
    <row r="35" spans="1:9" ht="24.75" customHeight="1" x14ac:dyDescent="0.2">
      <c r="A35" s="43">
        <f t="shared" si="2"/>
        <v>29</v>
      </c>
      <c r="B35" s="45" t="s">
        <v>33</v>
      </c>
      <c r="C35" s="77" t="s">
        <v>68</v>
      </c>
      <c r="D35" s="85">
        <f t="shared" si="3"/>
        <v>12.011833333333334</v>
      </c>
      <c r="E35" s="58">
        <f t="shared" si="0"/>
        <v>14.414199999999999</v>
      </c>
      <c r="F35" s="59">
        <f t="shared" si="1"/>
        <v>-12.383333333333333</v>
      </c>
      <c r="G35" s="60">
        <v>14.86</v>
      </c>
      <c r="H35" s="15">
        <v>6.1</v>
      </c>
      <c r="I35" s="4">
        <f t="shared" ref="I35:I41" si="5">H35*1.2</f>
        <v>7.3199999999999994</v>
      </c>
    </row>
    <row r="36" spans="1:9" ht="36.75" customHeight="1" x14ac:dyDescent="0.2">
      <c r="A36" s="43">
        <f t="shared" si="2"/>
        <v>30</v>
      </c>
      <c r="B36" s="45" t="s">
        <v>67</v>
      </c>
      <c r="C36" s="42" t="s">
        <v>54</v>
      </c>
      <c r="D36" s="85">
        <f t="shared" si="3"/>
        <v>22.867750000000001</v>
      </c>
      <c r="E36" s="58">
        <f t="shared" si="0"/>
        <v>27.441299999999998</v>
      </c>
      <c r="F36" s="59">
        <f t="shared" si="1"/>
        <v>-23.574999999999999</v>
      </c>
      <c r="G36" s="60">
        <v>28.29</v>
      </c>
      <c r="H36" s="15">
        <v>3.5</v>
      </c>
      <c r="I36" s="4">
        <f t="shared" si="5"/>
        <v>4.2</v>
      </c>
    </row>
    <row r="37" spans="1:9" ht="27.75" customHeight="1" x14ac:dyDescent="0.2">
      <c r="A37" s="43">
        <f t="shared" si="2"/>
        <v>31</v>
      </c>
      <c r="B37" s="44" t="s">
        <v>34</v>
      </c>
      <c r="C37" s="42" t="s">
        <v>54</v>
      </c>
      <c r="D37" s="85">
        <f t="shared" si="3"/>
        <v>21.606750000000002</v>
      </c>
      <c r="E37" s="58">
        <f t="shared" si="0"/>
        <v>25.928100000000001</v>
      </c>
      <c r="F37" s="59">
        <f t="shared" si="1"/>
        <v>-22.274999999999999</v>
      </c>
      <c r="G37" s="60">
        <v>26.73</v>
      </c>
      <c r="H37" s="15">
        <v>5.34</v>
      </c>
      <c r="I37" s="4">
        <f t="shared" si="5"/>
        <v>6.4079999999999995</v>
      </c>
    </row>
    <row r="38" spans="1:9" ht="28.5" customHeight="1" x14ac:dyDescent="0.2">
      <c r="A38" s="43">
        <f t="shared" si="2"/>
        <v>32</v>
      </c>
      <c r="B38" s="44" t="s">
        <v>65</v>
      </c>
      <c r="C38" s="42" t="s">
        <v>54</v>
      </c>
      <c r="D38" s="85">
        <f t="shared" si="3"/>
        <v>16.166666666666668</v>
      </c>
      <c r="E38" s="58">
        <f t="shared" si="0"/>
        <v>19.399999999999999</v>
      </c>
      <c r="F38" s="59">
        <f t="shared" si="1"/>
        <v>-16.666666666666668</v>
      </c>
      <c r="G38" s="60">
        <v>20</v>
      </c>
      <c r="H38" s="15">
        <v>4.74</v>
      </c>
      <c r="I38" s="4">
        <f t="shared" si="5"/>
        <v>5.6879999999999997</v>
      </c>
    </row>
    <row r="39" spans="1:9" ht="20.100000000000001" customHeight="1" x14ac:dyDescent="0.2">
      <c r="A39" s="43">
        <f t="shared" si="2"/>
        <v>33</v>
      </c>
      <c r="B39" s="45" t="s">
        <v>35</v>
      </c>
      <c r="C39" s="72" t="s">
        <v>69</v>
      </c>
      <c r="D39" s="85">
        <f t="shared" si="3"/>
        <v>5.496666666666667</v>
      </c>
      <c r="E39" s="58">
        <f t="shared" si="0"/>
        <v>6.5960000000000001</v>
      </c>
      <c r="F39" s="59">
        <f t="shared" si="1"/>
        <v>-5.6666666666666661</v>
      </c>
      <c r="G39" s="60">
        <v>6.8</v>
      </c>
      <c r="H39" s="15">
        <v>4.9000000000000004</v>
      </c>
      <c r="I39" s="4">
        <f t="shared" si="5"/>
        <v>5.88</v>
      </c>
    </row>
    <row r="40" spans="1:9" ht="20.100000000000001" customHeight="1" x14ac:dyDescent="0.2">
      <c r="A40" s="43">
        <f t="shared" si="2"/>
        <v>34</v>
      </c>
      <c r="B40" s="45" t="s">
        <v>36</v>
      </c>
      <c r="C40" s="72" t="s">
        <v>69</v>
      </c>
      <c r="D40" s="85">
        <f t="shared" si="3"/>
        <v>6.5717500000000006</v>
      </c>
      <c r="E40" s="58">
        <f t="shared" si="0"/>
        <v>7.8861000000000008</v>
      </c>
      <c r="F40" s="59">
        <f t="shared" si="1"/>
        <v>-6.7750000000000004</v>
      </c>
      <c r="G40" s="60">
        <v>8.1300000000000008</v>
      </c>
      <c r="H40" s="15">
        <v>7.44</v>
      </c>
      <c r="I40" s="4">
        <f>H40*1.2</f>
        <v>8.9280000000000008</v>
      </c>
    </row>
    <row r="41" spans="1:9" ht="20.100000000000001" customHeight="1" x14ac:dyDescent="0.2">
      <c r="A41" s="43">
        <f t="shared" si="2"/>
        <v>35</v>
      </c>
      <c r="B41" s="45" t="s">
        <v>37</v>
      </c>
      <c r="C41" s="72" t="s">
        <v>69</v>
      </c>
      <c r="D41" s="85">
        <f t="shared" si="3"/>
        <v>4.9955000000000007</v>
      </c>
      <c r="E41" s="58">
        <f t="shared" si="0"/>
        <v>5.9946000000000002</v>
      </c>
      <c r="F41" s="59">
        <f t="shared" si="1"/>
        <v>-5.1499999999999995</v>
      </c>
      <c r="G41" s="60">
        <v>6.18</v>
      </c>
      <c r="H41" s="15">
        <v>7.44</v>
      </c>
      <c r="I41" s="4">
        <f t="shared" si="5"/>
        <v>8.9280000000000008</v>
      </c>
    </row>
    <row r="42" spans="1:9" ht="20.100000000000001" customHeight="1" x14ac:dyDescent="0.2">
      <c r="A42" s="43">
        <f t="shared" si="2"/>
        <v>36</v>
      </c>
      <c r="B42" s="45" t="s">
        <v>38</v>
      </c>
      <c r="C42" s="72" t="s">
        <v>69</v>
      </c>
      <c r="D42" s="85">
        <f t="shared" si="3"/>
        <v>4.3650000000000002</v>
      </c>
      <c r="E42" s="58">
        <f t="shared" si="0"/>
        <v>5.2380000000000004</v>
      </c>
      <c r="F42" s="59">
        <f t="shared" si="1"/>
        <v>-4.5</v>
      </c>
      <c r="G42" s="60">
        <v>5.4</v>
      </c>
      <c r="H42" s="5"/>
      <c r="I42" s="6"/>
    </row>
    <row r="43" spans="1:9" ht="20.100000000000001" customHeight="1" x14ac:dyDescent="0.2">
      <c r="A43" s="43">
        <f t="shared" si="2"/>
        <v>37</v>
      </c>
      <c r="B43" s="45" t="s">
        <v>39</v>
      </c>
      <c r="C43" s="72" t="s">
        <v>69</v>
      </c>
      <c r="D43" s="85">
        <f t="shared" si="3"/>
        <v>3.6698333333333339</v>
      </c>
      <c r="E43" s="58">
        <f t="shared" si="0"/>
        <v>4.4038000000000004</v>
      </c>
      <c r="F43" s="59">
        <f t="shared" si="1"/>
        <v>-3.7833333333333332</v>
      </c>
      <c r="G43" s="60">
        <v>4.54</v>
      </c>
      <c r="H43" s="15">
        <v>0.71</v>
      </c>
      <c r="I43" s="4">
        <f>H43*1.2</f>
        <v>0.85199999999999998</v>
      </c>
    </row>
    <row r="44" spans="1:9" ht="20.100000000000001" customHeight="1" x14ac:dyDescent="0.2">
      <c r="A44" s="43">
        <f t="shared" si="2"/>
        <v>38</v>
      </c>
      <c r="B44" s="45" t="s">
        <v>57</v>
      </c>
      <c r="C44" s="42" t="s">
        <v>4</v>
      </c>
      <c r="D44" s="85">
        <f t="shared" si="3"/>
        <v>36.189083333333336</v>
      </c>
      <c r="E44" s="58">
        <f t="shared" si="0"/>
        <v>43.426900000000003</v>
      </c>
      <c r="F44" s="59">
        <f t="shared" si="1"/>
        <v>-37.308333333333337</v>
      </c>
      <c r="G44" s="60">
        <v>44.77</v>
      </c>
      <c r="H44" s="15">
        <v>0.83</v>
      </c>
      <c r="I44" s="4">
        <f>H44*1.2</f>
        <v>0.99599999999999989</v>
      </c>
    </row>
    <row r="45" spans="1:9" ht="20.100000000000001" customHeight="1" x14ac:dyDescent="0.2">
      <c r="A45" s="43">
        <f t="shared" si="2"/>
        <v>39</v>
      </c>
      <c r="B45" s="45" t="s">
        <v>58</v>
      </c>
      <c r="C45" s="42" t="s">
        <v>4</v>
      </c>
      <c r="D45" s="85">
        <f t="shared" si="3"/>
        <v>39.673000000000002</v>
      </c>
      <c r="E45" s="58">
        <f t="shared" si="0"/>
        <v>47.607599999999998</v>
      </c>
      <c r="F45" s="59">
        <f t="shared" si="1"/>
        <v>-40.9</v>
      </c>
      <c r="G45" s="60">
        <v>49.08</v>
      </c>
      <c r="H45" s="5"/>
      <c r="I45" s="6"/>
    </row>
    <row r="46" spans="1:9" ht="20.100000000000001" customHeight="1" x14ac:dyDescent="0.2">
      <c r="A46" s="43">
        <f t="shared" si="2"/>
        <v>40</v>
      </c>
      <c r="B46" s="45" t="s">
        <v>59</v>
      </c>
      <c r="C46" s="42" t="s">
        <v>4</v>
      </c>
      <c r="D46" s="85">
        <f t="shared" si="3"/>
        <v>42.793166666666664</v>
      </c>
      <c r="E46" s="58">
        <f t="shared" si="0"/>
        <v>51.351799999999997</v>
      </c>
      <c r="F46" s="59">
        <f t="shared" si="1"/>
        <v>-44.116666666666667</v>
      </c>
      <c r="G46" s="60">
        <v>52.94</v>
      </c>
      <c r="H46" s="16">
        <v>3.6</v>
      </c>
      <c r="I46" s="7">
        <f>H46*1.2</f>
        <v>4.32</v>
      </c>
    </row>
    <row r="47" spans="1:9" ht="20.100000000000001" customHeight="1" x14ac:dyDescent="0.2">
      <c r="A47" s="43">
        <f t="shared" si="2"/>
        <v>41</v>
      </c>
      <c r="B47" s="45" t="s">
        <v>60</v>
      </c>
      <c r="C47" s="42" t="s">
        <v>4</v>
      </c>
      <c r="D47" s="85">
        <f t="shared" si="3"/>
        <v>28.590749999999996</v>
      </c>
      <c r="E47" s="58">
        <f t="shared" si="0"/>
        <v>34.308899999999994</v>
      </c>
      <c r="F47" s="59">
        <f t="shared" si="1"/>
        <v>-29.474999999999998</v>
      </c>
      <c r="G47" s="60">
        <v>35.369999999999997</v>
      </c>
      <c r="H47" s="16">
        <v>7.5</v>
      </c>
      <c r="I47" s="7">
        <f t="shared" ref="I47:I53" si="6">H47*1.2</f>
        <v>9</v>
      </c>
    </row>
    <row r="48" spans="1:9" ht="25.5" customHeight="1" x14ac:dyDescent="0.2">
      <c r="A48" s="43">
        <f t="shared" si="2"/>
        <v>42</v>
      </c>
      <c r="B48" s="45" t="s">
        <v>80</v>
      </c>
      <c r="C48" s="42" t="s">
        <v>74</v>
      </c>
      <c r="D48" s="85">
        <f t="shared" si="3"/>
        <v>3.5647500000000005</v>
      </c>
      <c r="E48" s="58">
        <f t="shared" si="0"/>
        <v>4.2777000000000003</v>
      </c>
      <c r="F48" s="59">
        <f t="shared" si="1"/>
        <v>-3.6750000000000003</v>
      </c>
      <c r="G48" s="60">
        <v>4.41</v>
      </c>
      <c r="H48" s="16">
        <v>7.5</v>
      </c>
      <c r="I48" s="7">
        <f t="shared" si="6"/>
        <v>9</v>
      </c>
    </row>
    <row r="49" spans="1:9" ht="23.25" customHeight="1" x14ac:dyDescent="0.2">
      <c r="A49" s="43">
        <f t="shared" si="2"/>
        <v>43</v>
      </c>
      <c r="B49" s="45" t="s">
        <v>40</v>
      </c>
      <c r="C49" s="57" t="s">
        <v>5</v>
      </c>
      <c r="D49" s="85">
        <f t="shared" si="3"/>
        <v>7.9297500000000012</v>
      </c>
      <c r="E49" s="58">
        <f t="shared" si="0"/>
        <v>9.5157000000000007</v>
      </c>
      <c r="F49" s="59">
        <f t="shared" si="1"/>
        <v>-8.1750000000000007</v>
      </c>
      <c r="G49" s="60">
        <v>9.81</v>
      </c>
      <c r="H49" s="16">
        <v>1.68</v>
      </c>
      <c r="I49" s="7">
        <f t="shared" si="6"/>
        <v>2.016</v>
      </c>
    </row>
    <row r="50" spans="1:9" ht="21" customHeight="1" x14ac:dyDescent="0.2">
      <c r="A50" s="43">
        <f t="shared" si="2"/>
        <v>44</v>
      </c>
      <c r="B50" s="45" t="s">
        <v>41</v>
      </c>
      <c r="C50" s="42" t="s">
        <v>5</v>
      </c>
      <c r="D50" s="85">
        <f t="shared" si="3"/>
        <v>6.4909166666666662</v>
      </c>
      <c r="E50" s="58">
        <f t="shared" si="0"/>
        <v>7.7890999999999995</v>
      </c>
      <c r="F50" s="59">
        <f t="shared" si="1"/>
        <v>-6.6916666666666664</v>
      </c>
      <c r="G50" s="60">
        <v>8.0299999999999994</v>
      </c>
      <c r="H50" s="16">
        <v>2.12</v>
      </c>
      <c r="I50" s="7">
        <f t="shared" si="6"/>
        <v>2.544</v>
      </c>
    </row>
    <row r="51" spans="1:9" ht="21.75" customHeight="1" x14ac:dyDescent="0.2">
      <c r="A51" s="43">
        <f t="shared" si="2"/>
        <v>45</v>
      </c>
      <c r="B51" s="45" t="s">
        <v>79</v>
      </c>
      <c r="C51" s="42" t="s">
        <v>5</v>
      </c>
      <c r="D51" s="85">
        <f t="shared" si="3"/>
        <v>5.690666666666667</v>
      </c>
      <c r="E51" s="58">
        <f t="shared" si="0"/>
        <v>6.8288000000000002</v>
      </c>
      <c r="F51" s="59">
        <f t="shared" si="1"/>
        <v>-5.8666666666666671</v>
      </c>
      <c r="G51" s="60">
        <v>7.04</v>
      </c>
      <c r="H51" s="16">
        <v>2.34</v>
      </c>
      <c r="I51" s="7">
        <f>H51*1.2</f>
        <v>2.8079999999999998</v>
      </c>
    </row>
    <row r="52" spans="1:9" ht="30.75" customHeight="1" x14ac:dyDescent="0.2">
      <c r="A52" s="43">
        <f t="shared" si="2"/>
        <v>46</v>
      </c>
      <c r="B52" s="45" t="s">
        <v>42</v>
      </c>
      <c r="C52" s="42" t="s">
        <v>56</v>
      </c>
      <c r="D52" s="85">
        <f t="shared" si="3"/>
        <v>32.737499999999997</v>
      </c>
      <c r="E52" s="58">
        <f t="shared" si="0"/>
        <v>39.284999999999997</v>
      </c>
      <c r="F52" s="59">
        <f t="shared" si="1"/>
        <v>-33.75</v>
      </c>
      <c r="G52" s="60">
        <v>40.5</v>
      </c>
      <c r="H52" s="16">
        <v>4.7</v>
      </c>
      <c r="I52" s="7">
        <f>H52*1.2</f>
        <v>5.64</v>
      </c>
    </row>
    <row r="53" spans="1:9" ht="27.75" customHeight="1" x14ac:dyDescent="0.2">
      <c r="A53" s="43">
        <f t="shared" si="2"/>
        <v>47</v>
      </c>
      <c r="B53" s="45" t="s">
        <v>43</v>
      </c>
      <c r="C53" s="42" t="s">
        <v>56</v>
      </c>
      <c r="D53" s="85">
        <v>36.14</v>
      </c>
      <c r="E53" s="58">
        <f t="shared" si="0"/>
        <v>43.359000000000002</v>
      </c>
      <c r="F53" s="59">
        <f t="shared" si="1"/>
        <v>-37.25</v>
      </c>
      <c r="G53" s="60">
        <v>44.7</v>
      </c>
      <c r="H53" s="16">
        <v>8.6</v>
      </c>
      <c r="I53" s="7">
        <f t="shared" si="6"/>
        <v>10.319999999999999</v>
      </c>
    </row>
    <row r="54" spans="1:9" ht="27.75" customHeight="1" x14ac:dyDescent="0.2">
      <c r="A54" s="43">
        <f t="shared" si="2"/>
        <v>48</v>
      </c>
      <c r="B54" s="45" t="s">
        <v>63</v>
      </c>
      <c r="C54" s="42" t="s">
        <v>56</v>
      </c>
      <c r="D54" s="85">
        <f t="shared" si="3"/>
        <v>38.743416666666668</v>
      </c>
      <c r="E54" s="58">
        <f t="shared" si="0"/>
        <v>46.492100000000001</v>
      </c>
      <c r="F54" s="59">
        <f t="shared" si="1"/>
        <v>-39.941666666666663</v>
      </c>
      <c r="G54" s="60">
        <v>47.93</v>
      </c>
      <c r="H54" s="26"/>
      <c r="I54" s="16"/>
    </row>
    <row r="55" spans="1:9" ht="27.75" customHeight="1" x14ac:dyDescent="0.2">
      <c r="A55" s="43">
        <f t="shared" si="2"/>
        <v>49</v>
      </c>
      <c r="B55" s="45" t="s">
        <v>75</v>
      </c>
      <c r="C55" s="42" t="s">
        <v>62</v>
      </c>
      <c r="D55" s="85">
        <f t="shared" si="3"/>
        <v>38.743416666666668</v>
      </c>
      <c r="E55" s="58">
        <f t="shared" si="0"/>
        <v>46.492100000000001</v>
      </c>
      <c r="F55" s="59">
        <f t="shared" si="1"/>
        <v>-39.941666666666663</v>
      </c>
      <c r="G55" s="60">
        <v>47.93</v>
      </c>
      <c r="H55" s="1"/>
      <c r="I55" s="2"/>
    </row>
    <row r="56" spans="1:9" ht="27.75" customHeight="1" x14ac:dyDescent="0.2">
      <c r="A56" s="43">
        <f t="shared" si="2"/>
        <v>50</v>
      </c>
      <c r="B56" s="45" t="s">
        <v>76</v>
      </c>
      <c r="C56" s="42" t="s">
        <v>62</v>
      </c>
      <c r="D56" s="85">
        <f t="shared" si="3"/>
        <v>42.906333333333336</v>
      </c>
      <c r="E56" s="58">
        <f t="shared" si="0"/>
        <v>51.4876</v>
      </c>
      <c r="F56" s="59">
        <f t="shared" si="1"/>
        <v>-44.233333333333334</v>
      </c>
      <c r="G56" s="60">
        <v>53.08</v>
      </c>
      <c r="H56" s="16">
        <v>9.3000000000000007</v>
      </c>
      <c r="I56" s="7">
        <f t="shared" ref="I56:I60" si="7">H56*1.2</f>
        <v>11.16</v>
      </c>
    </row>
    <row r="57" spans="1:9" ht="27.75" customHeight="1" x14ac:dyDescent="0.2">
      <c r="A57" s="43">
        <f t="shared" si="2"/>
        <v>51</v>
      </c>
      <c r="B57" s="45" t="s">
        <v>77</v>
      </c>
      <c r="C57" s="42" t="s">
        <v>101</v>
      </c>
      <c r="D57" s="85">
        <f t="shared" si="3"/>
        <v>29.69008333333333</v>
      </c>
      <c r="E57" s="58">
        <f t="shared" si="0"/>
        <v>35.628099999999996</v>
      </c>
      <c r="F57" s="59">
        <f t="shared" si="1"/>
        <v>-30.608333333333331</v>
      </c>
      <c r="G57" s="60">
        <v>36.729999999999997</v>
      </c>
      <c r="H57" s="16">
        <v>9.84</v>
      </c>
      <c r="I57" s="7">
        <f t="shared" si="7"/>
        <v>11.808</v>
      </c>
    </row>
    <row r="58" spans="1:9" ht="30.75" customHeight="1" x14ac:dyDescent="0.2">
      <c r="A58" s="43">
        <f t="shared" si="2"/>
        <v>52</v>
      </c>
      <c r="B58" s="45" t="s">
        <v>78</v>
      </c>
      <c r="C58" s="42" t="s">
        <v>62</v>
      </c>
      <c r="D58" s="85">
        <f t="shared" si="3"/>
        <v>47.012666666666668</v>
      </c>
      <c r="E58" s="58">
        <f t="shared" si="0"/>
        <v>56.415199999999999</v>
      </c>
      <c r="F58" s="59">
        <f t="shared" si="1"/>
        <v>-48.466666666666661</v>
      </c>
      <c r="G58" s="60">
        <v>58.16</v>
      </c>
      <c r="H58" s="16">
        <v>4.82</v>
      </c>
      <c r="I58" s="7">
        <f t="shared" si="7"/>
        <v>5.7839999999999998</v>
      </c>
    </row>
    <row r="59" spans="1:9" ht="20.100000000000001" customHeight="1" x14ac:dyDescent="0.2">
      <c r="A59" s="43">
        <f t="shared" si="2"/>
        <v>53</v>
      </c>
      <c r="B59" s="47" t="s">
        <v>6</v>
      </c>
      <c r="C59" s="37" t="s">
        <v>25</v>
      </c>
      <c r="D59" s="85">
        <f t="shared" si="3"/>
        <v>6.9516666666666662</v>
      </c>
      <c r="E59" s="58">
        <f t="shared" si="0"/>
        <v>8.3419999999999987</v>
      </c>
      <c r="F59" s="59">
        <f t="shared" si="1"/>
        <v>-7.1666666666666661</v>
      </c>
      <c r="G59" s="61">
        <v>8.6</v>
      </c>
      <c r="H59" s="16">
        <v>4.13</v>
      </c>
      <c r="I59" s="7">
        <f t="shared" si="7"/>
        <v>4.9559999999999995</v>
      </c>
    </row>
    <row r="60" spans="1:9" ht="26.25" customHeight="1" x14ac:dyDescent="0.2">
      <c r="A60" s="43">
        <f t="shared" si="2"/>
        <v>54</v>
      </c>
      <c r="B60" s="48" t="s">
        <v>44</v>
      </c>
      <c r="C60" s="42" t="s">
        <v>56</v>
      </c>
      <c r="D60" s="85">
        <f t="shared" si="3"/>
        <v>19.319166666666668</v>
      </c>
      <c r="E60" s="58">
        <f t="shared" si="0"/>
        <v>23.183</v>
      </c>
      <c r="F60" s="59">
        <f t="shared" si="1"/>
        <v>-19.916666666666664</v>
      </c>
      <c r="G60" s="62">
        <v>23.9</v>
      </c>
      <c r="H60" s="16">
        <v>4.29</v>
      </c>
      <c r="I60" s="7">
        <f t="shared" si="7"/>
        <v>5.1479999999999997</v>
      </c>
    </row>
    <row r="61" spans="1:9" ht="28.5" customHeight="1" x14ac:dyDescent="0.2">
      <c r="A61" s="43">
        <f t="shared" si="2"/>
        <v>55</v>
      </c>
      <c r="B61" s="48" t="s">
        <v>45</v>
      </c>
      <c r="C61" s="42" t="s">
        <v>56</v>
      </c>
      <c r="D61" s="85">
        <f t="shared" si="3"/>
        <v>22.786916666666666</v>
      </c>
      <c r="E61" s="58">
        <f t="shared" si="0"/>
        <v>27.3443</v>
      </c>
      <c r="F61" s="59">
        <f t="shared" si="1"/>
        <v>-23.491666666666667</v>
      </c>
      <c r="G61" s="62">
        <v>28.19</v>
      </c>
      <c r="H61" s="1"/>
      <c r="I61" s="2"/>
    </row>
    <row r="62" spans="1:9" ht="27.75" customHeight="1" x14ac:dyDescent="0.2">
      <c r="A62" s="43">
        <f t="shared" si="2"/>
        <v>56</v>
      </c>
      <c r="B62" s="49" t="s">
        <v>46</v>
      </c>
      <c r="C62" s="42" t="s">
        <v>56</v>
      </c>
      <c r="D62" s="85">
        <f t="shared" si="3"/>
        <v>10.419416666666669</v>
      </c>
      <c r="E62" s="58">
        <f t="shared" si="0"/>
        <v>12.503300000000001</v>
      </c>
      <c r="F62" s="59">
        <f t="shared" si="1"/>
        <v>-10.741666666666667</v>
      </c>
      <c r="G62" s="62">
        <v>12.89</v>
      </c>
      <c r="H62" s="16">
        <v>7.35</v>
      </c>
      <c r="I62" s="7">
        <f>H62*1.2</f>
        <v>8.8199999999999985</v>
      </c>
    </row>
    <row r="63" spans="1:9" s="8" customFormat="1" ht="20.100000000000001" hidden="1" customHeight="1" x14ac:dyDescent="0.2">
      <c r="A63" s="43">
        <f t="shared" si="2"/>
        <v>57</v>
      </c>
      <c r="B63" s="48" t="s">
        <v>47</v>
      </c>
      <c r="C63" s="39" t="s">
        <v>7</v>
      </c>
      <c r="D63" s="85">
        <f t="shared" si="3"/>
        <v>21.96241666666667</v>
      </c>
      <c r="E63" s="58">
        <f t="shared" si="0"/>
        <v>26.354900000000001</v>
      </c>
      <c r="F63" s="59">
        <f t="shared" si="1"/>
        <v>-22.641666666666669</v>
      </c>
      <c r="G63" s="62">
        <v>27.17</v>
      </c>
      <c r="H63" s="1"/>
      <c r="I63" s="2"/>
    </row>
    <row r="64" spans="1:9" s="8" customFormat="1" ht="20.100000000000001" customHeight="1" x14ac:dyDescent="0.2">
      <c r="A64" s="43">
        <f t="shared" si="2"/>
        <v>58</v>
      </c>
      <c r="B64" s="48" t="s">
        <v>8</v>
      </c>
      <c r="C64" s="39" t="s">
        <v>9</v>
      </c>
      <c r="D64" s="85">
        <f t="shared" si="3"/>
        <v>12.125000000000002</v>
      </c>
      <c r="E64" s="58">
        <f t="shared" si="0"/>
        <v>14.55</v>
      </c>
      <c r="F64" s="59">
        <f t="shared" si="1"/>
        <v>-12.5</v>
      </c>
      <c r="G64" s="62">
        <v>15</v>
      </c>
      <c r="H64" s="16">
        <v>12.4</v>
      </c>
      <c r="I64" s="7">
        <f t="shared" ref="I64:I66" si="8">H64*1.2</f>
        <v>14.879999999999999</v>
      </c>
    </row>
    <row r="65" spans="1:9" s="8" customFormat="1" ht="20.100000000000001" customHeight="1" x14ac:dyDescent="0.2">
      <c r="A65" s="43">
        <f t="shared" si="2"/>
        <v>59</v>
      </c>
      <c r="B65" s="48" t="s">
        <v>95</v>
      </c>
      <c r="C65" s="84" t="s">
        <v>12</v>
      </c>
      <c r="D65" s="85">
        <f t="shared" si="3"/>
        <v>19.400000000000002</v>
      </c>
      <c r="E65" s="58">
        <f t="shared" si="0"/>
        <v>23.28</v>
      </c>
      <c r="F65" s="59">
        <f t="shared" si="1"/>
        <v>-20</v>
      </c>
      <c r="G65" s="62">
        <v>24</v>
      </c>
      <c r="H65" s="16"/>
      <c r="I65" s="7"/>
    </row>
    <row r="66" spans="1:9" s="8" customFormat="1" ht="27.75" customHeight="1" x14ac:dyDescent="0.2">
      <c r="A66" s="43">
        <f t="shared" si="2"/>
        <v>60</v>
      </c>
      <c r="B66" s="48" t="s">
        <v>73</v>
      </c>
      <c r="C66" s="40" t="s">
        <v>12</v>
      </c>
      <c r="D66" s="85">
        <f t="shared" si="3"/>
        <v>32.349500000000006</v>
      </c>
      <c r="E66" s="58">
        <f t="shared" si="0"/>
        <v>38.819400000000002</v>
      </c>
      <c r="F66" s="59">
        <f t="shared" si="1"/>
        <v>-33.35</v>
      </c>
      <c r="G66" s="62">
        <v>40.020000000000003</v>
      </c>
      <c r="H66" s="16">
        <v>3.45</v>
      </c>
      <c r="I66" s="7">
        <f t="shared" si="8"/>
        <v>4.1399999999999997</v>
      </c>
    </row>
    <row r="67" spans="1:9" s="8" customFormat="1" ht="29.25" customHeight="1" x14ac:dyDescent="0.2">
      <c r="A67" s="43">
        <f t="shared" si="2"/>
        <v>61</v>
      </c>
      <c r="B67" s="48" t="s">
        <v>72</v>
      </c>
      <c r="C67" s="38" t="s">
        <v>12</v>
      </c>
      <c r="D67" s="85">
        <f t="shared" si="3"/>
        <v>29.924500000000005</v>
      </c>
      <c r="E67" s="58">
        <f t="shared" si="0"/>
        <v>35.909400000000005</v>
      </c>
      <c r="F67" s="59">
        <f t="shared" si="1"/>
        <v>-30.85</v>
      </c>
      <c r="G67" s="62">
        <v>37.020000000000003</v>
      </c>
      <c r="H67" s="16">
        <v>19.14</v>
      </c>
      <c r="I67" s="7">
        <f>H67*1.2</f>
        <v>22.968</v>
      </c>
    </row>
    <row r="68" spans="1:9" s="8" customFormat="1" ht="24" customHeight="1" x14ac:dyDescent="0.2">
      <c r="A68" s="43">
        <f t="shared" si="2"/>
        <v>62</v>
      </c>
      <c r="B68" s="49" t="s">
        <v>64</v>
      </c>
      <c r="C68" s="38" t="s">
        <v>12</v>
      </c>
      <c r="D68" s="85">
        <f t="shared" si="3"/>
        <v>24.250000000000004</v>
      </c>
      <c r="E68" s="58">
        <f t="shared" si="0"/>
        <v>29.1</v>
      </c>
      <c r="F68" s="59">
        <f t="shared" si="1"/>
        <v>-25</v>
      </c>
      <c r="G68" s="62">
        <v>30</v>
      </c>
      <c r="H68" s="16">
        <v>21</v>
      </c>
      <c r="I68" s="7">
        <f>H68*1.2</f>
        <v>25.2</v>
      </c>
    </row>
    <row r="69" spans="1:9" s="8" customFormat="1" ht="15" customHeight="1" x14ac:dyDescent="0.2">
      <c r="A69" s="43">
        <f t="shared" si="2"/>
        <v>63</v>
      </c>
      <c r="B69" s="48" t="s">
        <v>17</v>
      </c>
      <c r="C69" s="38" t="s">
        <v>12</v>
      </c>
      <c r="D69" s="85">
        <f t="shared" si="3"/>
        <v>26.691166666666671</v>
      </c>
      <c r="E69" s="58">
        <f t="shared" si="0"/>
        <v>32.029400000000003</v>
      </c>
      <c r="F69" s="59">
        <f t="shared" si="1"/>
        <v>-27.516666666666669</v>
      </c>
      <c r="G69" s="62">
        <v>33.020000000000003</v>
      </c>
      <c r="H69" s="26"/>
      <c r="I69" s="26"/>
    </row>
    <row r="70" spans="1:9" s="8" customFormat="1" ht="15" customHeight="1" x14ac:dyDescent="0.2">
      <c r="A70" s="43">
        <f t="shared" si="2"/>
        <v>64</v>
      </c>
      <c r="B70" s="48" t="s">
        <v>17</v>
      </c>
      <c r="C70" s="38" t="s">
        <v>16</v>
      </c>
      <c r="D70" s="85">
        <f t="shared" si="3"/>
        <v>23.465916666666669</v>
      </c>
      <c r="E70" s="58">
        <f t="shared" si="0"/>
        <v>28.159100000000002</v>
      </c>
      <c r="F70" s="59">
        <f t="shared" si="1"/>
        <v>-24.191666666666666</v>
      </c>
      <c r="G70" s="62">
        <v>29.03</v>
      </c>
      <c r="H70" s="26"/>
      <c r="I70" s="26"/>
    </row>
    <row r="71" spans="1:9" ht="15" customHeight="1" x14ac:dyDescent="0.2">
      <c r="A71" s="43">
        <f t="shared" si="2"/>
        <v>65</v>
      </c>
      <c r="B71" s="48" t="s">
        <v>10</v>
      </c>
      <c r="C71" s="38" t="s">
        <v>12</v>
      </c>
      <c r="D71" s="85">
        <f t="shared" si="3"/>
        <v>20.232583333333334</v>
      </c>
      <c r="E71" s="58">
        <f t="shared" si="0"/>
        <v>24.2791</v>
      </c>
      <c r="F71" s="59">
        <f t="shared" ref="F71:F85" si="9">G71/6-G71</f>
        <v>-20.858333333333334</v>
      </c>
      <c r="G71" s="62">
        <v>25.03</v>
      </c>
      <c r="H71" s="9"/>
      <c r="I71" s="9"/>
    </row>
    <row r="72" spans="1:9" s="8" customFormat="1" ht="15" customHeight="1" x14ac:dyDescent="0.2">
      <c r="A72" s="43">
        <f t="shared" si="2"/>
        <v>66</v>
      </c>
      <c r="B72" s="49" t="s">
        <v>96</v>
      </c>
      <c r="C72" s="38" t="s">
        <v>12</v>
      </c>
      <c r="D72" s="85">
        <f t="shared" si="3"/>
        <v>25.866666666666667</v>
      </c>
      <c r="E72" s="58">
        <f t="shared" ref="E72:E85" si="10">G72-(G72*3%)</f>
        <v>31.04</v>
      </c>
      <c r="F72" s="59">
        <f t="shared" si="9"/>
        <v>-26.666666666666668</v>
      </c>
      <c r="G72" s="62">
        <v>32</v>
      </c>
      <c r="H72" s="16">
        <v>1.62</v>
      </c>
      <c r="I72" s="7">
        <f>H72*1.2</f>
        <v>1.944</v>
      </c>
    </row>
    <row r="73" spans="1:9" s="8" customFormat="1" ht="15" customHeight="1" x14ac:dyDescent="0.2">
      <c r="A73" s="43">
        <f t="shared" si="2"/>
        <v>67</v>
      </c>
      <c r="B73" s="48" t="s">
        <v>26</v>
      </c>
      <c r="C73" s="38" t="s">
        <v>12</v>
      </c>
      <c r="D73" s="85">
        <f t="shared" ref="D73:D85" si="11">E73/1.2</f>
        <v>28.703916666666665</v>
      </c>
      <c r="E73" s="58">
        <f t="shared" si="10"/>
        <v>34.444699999999997</v>
      </c>
      <c r="F73" s="59">
        <f t="shared" si="9"/>
        <v>-29.591666666666665</v>
      </c>
      <c r="G73" s="62">
        <v>35.51</v>
      </c>
      <c r="H73" s="16">
        <v>1.55</v>
      </c>
      <c r="I73" s="7">
        <f t="shared" ref="I73" si="12">H73*1.2</f>
        <v>1.8599999999999999</v>
      </c>
    </row>
    <row r="74" spans="1:9" s="8" customFormat="1" ht="15" customHeight="1" x14ac:dyDescent="0.2">
      <c r="A74" s="43">
        <f t="shared" si="2"/>
        <v>68</v>
      </c>
      <c r="B74" s="50" t="s">
        <v>14</v>
      </c>
      <c r="C74" s="41" t="s">
        <v>15</v>
      </c>
      <c r="D74" s="85">
        <f t="shared" si="11"/>
        <v>46.883333333333333</v>
      </c>
      <c r="E74" s="58">
        <f t="shared" si="10"/>
        <v>56.26</v>
      </c>
      <c r="F74" s="59">
        <f t="shared" si="9"/>
        <v>-48.333333333333336</v>
      </c>
      <c r="G74" s="63">
        <v>58</v>
      </c>
    </row>
    <row r="75" spans="1:9" s="8" customFormat="1" ht="15" customHeight="1" x14ac:dyDescent="0.2">
      <c r="A75" s="43">
        <f t="shared" ref="A75:A85" si="13">A74+1</f>
        <v>69</v>
      </c>
      <c r="B75" s="51" t="s">
        <v>27</v>
      </c>
      <c r="C75" s="41" t="s">
        <v>11</v>
      </c>
      <c r="D75" s="85">
        <f t="shared" si="11"/>
        <v>34.758333333333333</v>
      </c>
      <c r="E75" s="58">
        <f t="shared" si="10"/>
        <v>41.71</v>
      </c>
      <c r="F75" s="59">
        <f t="shared" si="9"/>
        <v>-35.833333333333336</v>
      </c>
      <c r="G75" s="63">
        <v>43</v>
      </c>
    </row>
    <row r="76" spans="1:9" s="8" customFormat="1" ht="21" customHeight="1" x14ac:dyDescent="0.2">
      <c r="A76" s="43">
        <f t="shared" si="13"/>
        <v>70</v>
      </c>
      <c r="B76" s="51" t="s">
        <v>97</v>
      </c>
      <c r="C76" s="74" t="s">
        <v>70</v>
      </c>
      <c r="D76" s="85">
        <f t="shared" si="11"/>
        <v>26.675000000000001</v>
      </c>
      <c r="E76" s="58">
        <f t="shared" si="10"/>
        <v>32.01</v>
      </c>
      <c r="F76" s="59">
        <f t="shared" si="9"/>
        <v>-27.5</v>
      </c>
      <c r="G76" s="71">
        <v>33</v>
      </c>
    </row>
    <row r="77" spans="1:9" s="8" customFormat="1" ht="21" customHeight="1" x14ac:dyDescent="0.2">
      <c r="A77" s="43">
        <f t="shared" si="13"/>
        <v>71</v>
      </c>
      <c r="B77" s="51" t="s">
        <v>102</v>
      </c>
      <c r="C77" s="74" t="s">
        <v>70</v>
      </c>
      <c r="D77" s="85">
        <f t="shared" si="11"/>
        <v>35.56666666666667</v>
      </c>
      <c r="E77" s="58">
        <f t="shared" si="10"/>
        <v>42.68</v>
      </c>
      <c r="F77" s="59">
        <f t="shared" si="9"/>
        <v>-36.666666666666664</v>
      </c>
      <c r="G77" s="71">
        <v>44</v>
      </c>
    </row>
    <row r="78" spans="1:9" s="8" customFormat="1" ht="21" customHeight="1" x14ac:dyDescent="0.2">
      <c r="A78" s="43">
        <f t="shared" si="13"/>
        <v>72</v>
      </c>
      <c r="B78" s="51" t="s">
        <v>103</v>
      </c>
      <c r="C78" s="74" t="s">
        <v>70</v>
      </c>
      <c r="D78" s="85">
        <f t="shared" si="11"/>
        <v>38.800000000000004</v>
      </c>
      <c r="E78" s="58">
        <f t="shared" si="10"/>
        <v>46.56</v>
      </c>
      <c r="F78" s="59">
        <f t="shared" si="9"/>
        <v>-40</v>
      </c>
      <c r="G78" s="71">
        <v>48</v>
      </c>
    </row>
    <row r="79" spans="1:9" s="8" customFormat="1" ht="27.75" customHeight="1" x14ac:dyDescent="0.2">
      <c r="A79" s="43">
        <f t="shared" si="13"/>
        <v>73</v>
      </c>
      <c r="B79" s="82" t="s">
        <v>98</v>
      </c>
      <c r="C79" s="73" t="s">
        <v>71</v>
      </c>
      <c r="D79" s="85">
        <f t="shared" si="11"/>
        <v>48.500000000000007</v>
      </c>
      <c r="E79" s="58">
        <f t="shared" si="10"/>
        <v>58.2</v>
      </c>
      <c r="F79" s="59">
        <f t="shared" si="9"/>
        <v>-50</v>
      </c>
      <c r="G79" s="71">
        <v>60</v>
      </c>
    </row>
    <row r="80" spans="1:9" s="8" customFormat="1" ht="27.75" customHeight="1" x14ac:dyDescent="0.2">
      <c r="A80" s="43">
        <f t="shared" si="13"/>
        <v>74</v>
      </c>
      <c r="B80" s="52" t="s">
        <v>99</v>
      </c>
      <c r="C80" s="74" t="s">
        <v>70</v>
      </c>
      <c r="D80" s="85">
        <f t="shared" si="11"/>
        <v>46.883333333333333</v>
      </c>
      <c r="E80" s="58">
        <f t="shared" si="10"/>
        <v>56.26</v>
      </c>
      <c r="F80" s="59">
        <f t="shared" si="9"/>
        <v>-48.333333333333336</v>
      </c>
      <c r="G80" s="71">
        <v>58</v>
      </c>
    </row>
    <row r="81" spans="1:7" s="8" customFormat="1" ht="27" customHeight="1" x14ac:dyDescent="0.2">
      <c r="A81" s="43">
        <f t="shared" si="13"/>
        <v>75</v>
      </c>
      <c r="B81" s="52" t="s">
        <v>48</v>
      </c>
      <c r="C81" s="41" t="s">
        <v>18</v>
      </c>
      <c r="D81" s="85">
        <f t="shared" si="11"/>
        <v>8.4955833333333324</v>
      </c>
      <c r="E81" s="58">
        <f t="shared" si="10"/>
        <v>10.194699999999999</v>
      </c>
      <c r="F81" s="59">
        <f t="shared" si="9"/>
        <v>-8.7583333333333329</v>
      </c>
      <c r="G81" s="63">
        <v>10.51</v>
      </c>
    </row>
    <row r="82" spans="1:7" s="8" customFormat="1" ht="27.75" customHeight="1" x14ac:dyDescent="0.2">
      <c r="A82" s="43">
        <f t="shared" si="13"/>
        <v>76</v>
      </c>
      <c r="B82" s="53" t="s">
        <v>49</v>
      </c>
      <c r="C82" s="74" t="s">
        <v>19</v>
      </c>
      <c r="D82" s="85">
        <f t="shared" si="11"/>
        <v>26.83666666666667</v>
      </c>
      <c r="E82" s="58">
        <f t="shared" si="10"/>
        <v>32.204000000000001</v>
      </c>
      <c r="F82" s="59">
        <f t="shared" si="9"/>
        <v>-27.666666666666668</v>
      </c>
      <c r="G82" s="71">
        <v>33.200000000000003</v>
      </c>
    </row>
    <row r="83" spans="1:7" ht="24.75" customHeight="1" x14ac:dyDescent="0.2">
      <c r="A83" s="43">
        <f t="shared" si="13"/>
        <v>77</v>
      </c>
      <c r="B83" s="54" t="s">
        <v>61</v>
      </c>
      <c r="C83" s="75" t="s">
        <v>19</v>
      </c>
      <c r="D83" s="85">
        <f t="shared" si="11"/>
        <v>17.379166666666666</v>
      </c>
      <c r="E83" s="58">
        <f t="shared" si="10"/>
        <v>20.855</v>
      </c>
      <c r="F83" s="59">
        <f t="shared" si="9"/>
        <v>-17.916666666666668</v>
      </c>
      <c r="G83" s="64">
        <v>21.5</v>
      </c>
    </row>
    <row r="84" spans="1:7" s="8" customFormat="1" ht="20.100000000000001" customHeight="1" x14ac:dyDescent="0.2">
      <c r="A84" s="43">
        <f t="shared" si="13"/>
        <v>78</v>
      </c>
      <c r="B84" s="51" t="s">
        <v>50</v>
      </c>
      <c r="C84" s="74" t="s">
        <v>19</v>
      </c>
      <c r="D84" s="85">
        <f t="shared" si="11"/>
        <v>16.570833333333336</v>
      </c>
      <c r="E84" s="58">
        <f t="shared" si="10"/>
        <v>19.885000000000002</v>
      </c>
      <c r="F84" s="59">
        <f t="shared" si="9"/>
        <v>-17.083333333333332</v>
      </c>
      <c r="G84" s="63">
        <v>20.5</v>
      </c>
    </row>
    <row r="85" spans="1:7" s="8" customFormat="1" ht="20.100000000000001" customHeight="1" thickBot="1" x14ac:dyDescent="0.25">
      <c r="A85" s="88">
        <f t="shared" si="13"/>
        <v>79</v>
      </c>
      <c r="B85" s="55" t="s">
        <v>51</v>
      </c>
      <c r="C85" s="76" t="s">
        <v>19</v>
      </c>
      <c r="D85" s="86">
        <f t="shared" si="11"/>
        <v>12.529166666666667</v>
      </c>
      <c r="E85" s="87">
        <f t="shared" si="10"/>
        <v>15.035</v>
      </c>
      <c r="F85" s="65">
        <f t="shared" si="9"/>
        <v>-12.916666666666666</v>
      </c>
      <c r="G85" s="66">
        <v>15.5</v>
      </c>
    </row>
    <row r="86" spans="1:7" s="8" customFormat="1" ht="20.100000000000001" customHeight="1" x14ac:dyDescent="0.2">
      <c r="A86" s="30"/>
      <c r="C86" s="78"/>
    </row>
    <row r="87" spans="1:7" s="8" customFormat="1" ht="20.100000000000001" customHeight="1" x14ac:dyDescent="0.2">
      <c r="A87" s="69" t="s">
        <v>109</v>
      </c>
      <c r="B87" s="70"/>
      <c r="C87" s="79"/>
      <c r="D87" s="70"/>
      <c r="E87" s="70"/>
      <c r="F87" s="70"/>
      <c r="G87" s="70"/>
    </row>
    <row r="88" spans="1:7" ht="20.100000000000001" customHeight="1" x14ac:dyDescent="0.2">
      <c r="A88" s="30"/>
      <c r="G88" s="3"/>
    </row>
    <row r="89" spans="1:7" s="8" customFormat="1" ht="20.100000000000001" customHeight="1" x14ac:dyDescent="0.2">
      <c r="A89" s="30"/>
      <c r="C89" s="78"/>
    </row>
    <row r="90" spans="1:7" s="8" customFormat="1" ht="20.100000000000001" customHeight="1" x14ac:dyDescent="0.2">
      <c r="A90" s="31"/>
      <c r="C90" s="78"/>
    </row>
    <row r="91" spans="1:7" s="8" customFormat="1" ht="20.100000000000001" customHeight="1" x14ac:dyDescent="0.2">
      <c r="A91" s="30"/>
      <c r="C91" s="78"/>
    </row>
    <row r="92" spans="1:7" s="8" customFormat="1" ht="20.100000000000001" customHeight="1" x14ac:dyDescent="0.2">
      <c r="A92" s="30"/>
      <c r="C92" s="78"/>
    </row>
    <row r="93" spans="1:7" s="8" customFormat="1" ht="20.100000000000001" customHeight="1" x14ac:dyDescent="0.2">
      <c r="A93" s="30"/>
      <c r="C93" s="78"/>
    </row>
    <row r="94" spans="1:7" ht="20.100000000000001" customHeight="1" x14ac:dyDescent="0.2">
      <c r="A94" s="30"/>
      <c r="G94" s="3"/>
    </row>
    <row r="95" spans="1:7" s="8" customFormat="1" ht="20.100000000000001" customHeight="1" x14ac:dyDescent="0.2">
      <c r="A95" s="30"/>
      <c r="C95" s="78"/>
    </row>
    <row r="96" spans="1:7" s="8" customFormat="1" ht="20.100000000000001" customHeight="1" x14ac:dyDescent="0.2">
      <c r="A96" s="30"/>
      <c r="C96" s="78"/>
    </row>
    <row r="97" spans="1:7" s="8" customFormat="1" ht="20.100000000000001" customHeight="1" x14ac:dyDescent="0.2">
      <c r="A97" s="30"/>
      <c r="C97" s="78"/>
    </row>
    <row r="98" spans="1:7" s="8" customFormat="1" ht="20.100000000000001" customHeight="1" x14ac:dyDescent="0.2">
      <c r="A98" s="31"/>
      <c r="C98" s="78"/>
    </row>
    <row r="99" spans="1:7" s="8" customFormat="1" ht="20.100000000000001" customHeight="1" x14ac:dyDescent="0.2">
      <c r="A99" s="31"/>
      <c r="C99" s="78"/>
    </row>
    <row r="100" spans="1:7" s="8" customFormat="1" ht="20.100000000000001" customHeight="1" x14ac:dyDescent="0.2">
      <c r="A100" s="31"/>
      <c r="C100" s="78"/>
    </row>
    <row r="101" spans="1:7" s="8" customFormat="1" ht="20.100000000000001" customHeight="1" x14ac:dyDescent="0.2">
      <c r="A101" s="31"/>
      <c r="C101" s="78"/>
    </row>
    <row r="102" spans="1:7" ht="20.100000000000001" customHeight="1" x14ac:dyDescent="0.2">
      <c r="A102" s="31"/>
      <c r="G102" s="3"/>
    </row>
    <row r="103" spans="1:7" ht="20.100000000000001" customHeight="1" x14ac:dyDescent="0.2">
      <c r="A103" s="31"/>
      <c r="G103" s="3"/>
    </row>
    <row r="104" spans="1:7" ht="20.100000000000001" customHeight="1" x14ac:dyDescent="0.2">
      <c r="A104" s="31"/>
      <c r="G104" s="3"/>
    </row>
    <row r="105" spans="1:7" ht="20.100000000000001" customHeight="1" x14ac:dyDescent="0.2">
      <c r="A105" s="31"/>
      <c r="G105" s="3"/>
    </row>
    <row r="106" spans="1:7" ht="30" customHeight="1" x14ac:dyDescent="0.2">
      <c r="A106" s="31"/>
      <c r="G106" s="3"/>
    </row>
    <row r="107" spans="1:7" ht="30" customHeight="1" x14ac:dyDescent="0.2">
      <c r="A107" s="31"/>
      <c r="G107" s="3"/>
    </row>
    <row r="108" spans="1:7" ht="30" customHeight="1" x14ac:dyDescent="0.2">
      <c r="A108" s="31"/>
      <c r="G108" s="3"/>
    </row>
    <row r="109" spans="1:7" ht="30" customHeight="1" x14ac:dyDescent="0.2">
      <c r="A109" s="31"/>
      <c r="G109" s="3"/>
    </row>
    <row r="110" spans="1:7" ht="30" customHeight="1" x14ac:dyDescent="0.2">
      <c r="A110" s="31"/>
      <c r="G110" s="3"/>
    </row>
    <row r="111" spans="1:7" ht="30" customHeight="1" x14ac:dyDescent="0.2">
      <c r="A111" s="31"/>
      <c r="G111" s="3"/>
    </row>
    <row r="112" spans="1:7" ht="30" customHeight="1" x14ac:dyDescent="0.2">
      <c r="A112" s="31"/>
      <c r="G112" s="3"/>
    </row>
    <row r="113" spans="1:9" ht="30" customHeight="1" x14ac:dyDescent="0.2">
      <c r="A113" s="31"/>
      <c r="G113" s="3"/>
    </row>
    <row r="114" spans="1:9" ht="30" customHeight="1" x14ac:dyDescent="0.2">
      <c r="A114" s="31"/>
      <c r="G114" s="3"/>
    </row>
    <row r="115" spans="1:9" ht="20.100000000000001" customHeight="1" x14ac:dyDescent="0.2">
      <c r="A115" s="31"/>
      <c r="G115" s="3"/>
    </row>
    <row r="116" spans="1:9" ht="20.100000000000001" customHeight="1" x14ac:dyDescent="0.2">
      <c r="A116" s="31"/>
      <c r="G116" s="3"/>
    </row>
    <row r="117" spans="1:9" ht="20.100000000000001" customHeight="1" x14ac:dyDescent="0.2">
      <c r="A117" s="32"/>
      <c r="G117" s="3"/>
    </row>
    <row r="118" spans="1:9" ht="20.100000000000001" customHeight="1" x14ac:dyDescent="0.2">
      <c r="A118" s="27"/>
      <c r="G118" s="3"/>
    </row>
    <row r="119" spans="1:9" ht="20.100000000000001" customHeight="1" x14ac:dyDescent="0.2">
      <c r="A119" s="33"/>
      <c r="G119" s="3"/>
    </row>
    <row r="120" spans="1:9" ht="20.100000000000001" customHeight="1" x14ac:dyDescent="0.2">
      <c r="A120" s="33"/>
      <c r="G120" s="3"/>
    </row>
    <row r="121" spans="1:9" ht="20.100000000000001" customHeight="1" x14ac:dyDescent="0.25">
      <c r="A121" s="33"/>
      <c r="B121" s="29"/>
      <c r="C121" s="81"/>
      <c r="D121" s="29"/>
      <c r="E121" s="29"/>
      <c r="F121" s="29"/>
      <c r="G121" s="29"/>
      <c r="H121" s="10"/>
      <c r="I121" s="10"/>
    </row>
    <row r="122" spans="1:9" ht="20.100000000000001" customHeight="1" x14ac:dyDescent="0.2">
      <c r="A122" s="33"/>
      <c r="B122" s="12"/>
      <c r="C122" s="28"/>
      <c r="D122" s="12"/>
      <c r="E122" s="12"/>
      <c r="F122" s="12"/>
      <c r="G122" s="12"/>
    </row>
    <row r="123" spans="1:9" ht="20.100000000000001" customHeight="1" x14ac:dyDescent="0.25">
      <c r="A123" s="33"/>
      <c r="B123" s="18"/>
      <c r="C123" s="19"/>
      <c r="D123" s="20"/>
      <c r="E123" s="20"/>
      <c r="F123" s="21"/>
      <c r="G123" s="22"/>
    </row>
    <row r="124" spans="1:9" ht="20.100000000000001" customHeight="1" x14ac:dyDescent="0.25">
      <c r="A124" s="33"/>
      <c r="B124" s="18"/>
      <c r="C124" s="19"/>
      <c r="D124" s="20"/>
      <c r="E124" s="20"/>
      <c r="F124" s="21"/>
      <c r="G124" s="22"/>
    </row>
    <row r="125" spans="1:9" ht="26.25" customHeight="1" x14ac:dyDescent="0.25">
      <c r="A125" s="34"/>
      <c r="B125" s="23"/>
      <c r="C125" s="19"/>
      <c r="D125" s="24"/>
      <c r="E125" s="24"/>
      <c r="F125" s="25"/>
      <c r="G125" s="22"/>
    </row>
    <row r="126" spans="1:9" ht="28.5" customHeight="1" x14ac:dyDescent="0.25">
      <c r="B126" s="23"/>
      <c r="C126" s="19"/>
      <c r="D126" s="24"/>
      <c r="E126" s="24"/>
      <c r="F126" s="25"/>
      <c r="G126" s="22"/>
    </row>
    <row r="127" spans="1:9" ht="20.100000000000001" customHeight="1" x14ac:dyDescent="0.25">
      <c r="B127" s="23"/>
      <c r="C127" s="19"/>
      <c r="D127" s="24"/>
      <c r="E127" s="19"/>
      <c r="F127" s="25"/>
      <c r="G127" s="22"/>
    </row>
    <row r="128" spans="1:9" ht="20.100000000000001" customHeight="1" x14ac:dyDescent="0.25">
      <c r="B128" s="23"/>
      <c r="C128" s="19"/>
      <c r="D128" s="24"/>
      <c r="E128" s="19"/>
      <c r="F128" s="25"/>
      <c r="G128" s="22"/>
    </row>
    <row r="129" spans="2:7" ht="20.100000000000001" customHeight="1" x14ac:dyDescent="0.2">
      <c r="B129" s="17"/>
      <c r="D129" s="17"/>
      <c r="E129" s="17"/>
      <c r="F129" s="17"/>
      <c r="G129" s="17"/>
    </row>
  </sheetData>
  <mergeCells count="9">
    <mergeCell ref="A1:I1"/>
    <mergeCell ref="A2:I2"/>
    <mergeCell ref="D5:G5"/>
    <mergeCell ref="D4:E4"/>
    <mergeCell ref="F4:G4"/>
    <mergeCell ref="B3:G3"/>
    <mergeCell ref="B4:B6"/>
    <mergeCell ref="C4:C6"/>
    <mergeCell ref="A4:A6"/>
  </mergeCells>
  <pageMargins left="0.11811023622047245" right="0.11811023622047245" top="0.15748031496062992" bottom="0.19685039370078741" header="0.11811023622047245" footer="0.11811023622047245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2026-07-07T07:41:27Z</cp:lastPrinted>
  <dcterms:created xsi:type="dcterms:W3CDTF">2017-03-10T08:37:08Z</dcterms:created>
  <dcterms:modified xsi:type="dcterms:W3CDTF">2026-07-07T07:42:49Z</dcterms:modified>
</cp:coreProperties>
</file>