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315" windowHeight="83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<sst xmlns="http://schemas.openxmlformats.org/spreadsheetml/2006/main" count="250" uniqueCount="170">
  <si>
    <t xml:space="preserve">http://smmarket.by </t>
  </si>
  <si>
    <t>СТРОЙМАТЕРИАЛЫ И ДЕРЕВЯННЫЕ КОНСТРУКЦИИ</t>
  </si>
  <si>
    <t>Код
товара</t>
  </si>
  <si>
    <t>Наименование</t>
  </si>
  <si>
    <t xml:space="preserve">        «СММАРКЕТ»</t>
  </si>
  <si>
    <t xml:space="preserve">                                       Частное производственно-торговое унитарное предприятие</t>
  </si>
  <si>
    <t>Единица
измерен.</t>
  </si>
  <si>
    <t>Фасовка</t>
  </si>
  <si>
    <t>ПИЛОМАТЕРИАЛЫ</t>
  </si>
  <si>
    <t>Пиломатериал обрезной хвойных пород, 1сорт</t>
  </si>
  <si>
    <t>Стропила 150*50*6000</t>
  </si>
  <si>
    <t>Свободная
отпускная цена
(без НДС), ед.</t>
  </si>
  <si>
    <t>Свободная
отпускная цена
(без НДС), опт</t>
  </si>
  <si>
    <t>м3</t>
  </si>
  <si>
    <t>Стропила 200*50*6000</t>
  </si>
  <si>
    <t>Стропила 100*50*6000</t>
  </si>
  <si>
    <t>Стропила 200*75*6000</t>
  </si>
  <si>
    <t>ПМ-101</t>
  </si>
  <si>
    <t>ПМ-102</t>
  </si>
  <si>
    <t>ПМ-103</t>
  </si>
  <si>
    <t>ПМ-105</t>
  </si>
  <si>
    <t>Брус 100*100*6000</t>
  </si>
  <si>
    <t>Брус 100*100*3000</t>
  </si>
  <si>
    <t>Брус 150*150*6000</t>
  </si>
  <si>
    <t>Брус 50*50*6000</t>
  </si>
  <si>
    <t>Брус 50*50*3000</t>
  </si>
  <si>
    <t>Балка (мауэрлат) 150*100*6000</t>
  </si>
  <si>
    <t>Балка (мауэрлат) 200*100*6000</t>
  </si>
  <si>
    <t>Балка (мауэрлат) 200*150*6000</t>
  </si>
  <si>
    <t>ПМ-106</t>
  </si>
  <si>
    <t>ПМ-107</t>
  </si>
  <si>
    <t>ПМ-108</t>
  </si>
  <si>
    <t>ПМ-109</t>
  </si>
  <si>
    <t>ПМ-110</t>
  </si>
  <si>
    <t>ПМ-111</t>
  </si>
  <si>
    <t>ПМ-112</t>
  </si>
  <si>
    <t>ПМ-113</t>
  </si>
  <si>
    <t>Доска 100*25*3000</t>
  </si>
  <si>
    <t>Доска 100*25*6000</t>
  </si>
  <si>
    <t>Доска 120*25*3000</t>
  </si>
  <si>
    <t>Доска 120*25*6000</t>
  </si>
  <si>
    <t>Доска 150*25*3000</t>
  </si>
  <si>
    <t>Доска 150*25*6000</t>
  </si>
  <si>
    <t>Доска 100*31*6000</t>
  </si>
  <si>
    <t>ПМ-114</t>
  </si>
  <si>
    <t>ПМ-115</t>
  </si>
  <si>
    <t>ПМ-116</t>
  </si>
  <si>
    <t>ПМ-117</t>
  </si>
  <si>
    <t>ПМ-118</t>
  </si>
  <si>
    <t>ПМ-119</t>
  </si>
  <si>
    <t>ПМ-121</t>
  </si>
  <si>
    <t>Доска 150*31*6000</t>
  </si>
  <si>
    <t>ПМ-123</t>
  </si>
  <si>
    <t>Пиломатериал обрезной хвойных пород, 2сорт</t>
  </si>
  <si>
    <t>ПМ-124</t>
  </si>
  <si>
    <t>ПМ-125</t>
  </si>
  <si>
    <t>ПМ-126</t>
  </si>
  <si>
    <t>ПМ-127</t>
  </si>
  <si>
    <t>ПМ-128</t>
  </si>
  <si>
    <t>ПМ-129</t>
  </si>
  <si>
    <t>Контррейка 50*25*3000</t>
  </si>
  <si>
    <t>Контррейка 40*25*3000</t>
  </si>
  <si>
    <t>ПМ-131</t>
  </si>
  <si>
    <t>ПМ-132</t>
  </si>
  <si>
    <t>Пиломатериал обрезной хвойных пород, 3сорт</t>
  </si>
  <si>
    <t>ПМ-133</t>
  </si>
  <si>
    <t>Доска 25 мм, длина 3000 мм</t>
  </si>
  <si>
    <t>ПМ-134</t>
  </si>
  <si>
    <t>ПМ-135</t>
  </si>
  <si>
    <t>Пиломатериал необрезной хвойных пород, б/с</t>
  </si>
  <si>
    <t>ПМ-136</t>
  </si>
  <si>
    <t>Доска 25 мм, длина 6000 мм</t>
  </si>
  <si>
    <t>ГВОЗДИ</t>
  </si>
  <si>
    <t>Гвозди черные строительные</t>
  </si>
  <si>
    <t>Кг</t>
  </si>
  <si>
    <t>2,5/50</t>
  </si>
  <si>
    <t>кг</t>
  </si>
  <si>
    <t>3,0/70</t>
  </si>
  <si>
    <t>3,8/80</t>
  </si>
  <si>
    <t>3,5/90</t>
  </si>
  <si>
    <t>4,0/100</t>
  </si>
  <si>
    <t>4,0/120</t>
  </si>
  <si>
    <t>5,0/150</t>
  </si>
  <si>
    <t>6,0/200</t>
  </si>
  <si>
    <t>ГЧ-202</t>
  </si>
  <si>
    <t>ГЧ-203</t>
  </si>
  <si>
    <t>ГЧ-204</t>
  </si>
  <si>
    <t>ГЧ-205</t>
  </si>
  <si>
    <t>ГЧ-206</t>
  </si>
  <si>
    <t>ГЧ-207</t>
  </si>
  <si>
    <t>ГЧ-208</t>
  </si>
  <si>
    <t>ГЧ-209</t>
  </si>
  <si>
    <t>ГЧ-210</t>
  </si>
  <si>
    <t>2,5/40</t>
  </si>
  <si>
    <t>Гвозди шиферные, оцинкованная шляпка</t>
  </si>
  <si>
    <t>ГШ-211</t>
  </si>
  <si>
    <t>Гвозди финишный, оцинкованный</t>
  </si>
  <si>
    <t>ГФ-212</t>
  </si>
  <si>
    <t>ГФ-213</t>
  </si>
  <si>
    <t>ГФ-214</t>
  </si>
  <si>
    <t>САМОРЕЗЫ</t>
  </si>
  <si>
    <t>Саморезы черные по дереву/гипсокартону (ТУ ВУ40002416.010-2008)</t>
  </si>
  <si>
    <t>3,5/32</t>
  </si>
  <si>
    <t>СД-302</t>
  </si>
  <si>
    <t>СД-303</t>
  </si>
  <si>
    <t>СД-304</t>
  </si>
  <si>
    <t>СД-305</t>
  </si>
  <si>
    <t>4,2/70</t>
  </si>
  <si>
    <t>4,8/90</t>
  </si>
  <si>
    <t>1,6/30</t>
  </si>
  <si>
    <t>1,8/50</t>
  </si>
  <si>
    <t>1,8/60</t>
  </si>
  <si>
    <t>фасовка</t>
  </si>
  <si>
    <t>Единица</t>
  </si>
  <si>
    <t>Цена за ед.</t>
  </si>
  <si>
    <t>Цена за упак.</t>
  </si>
  <si>
    <t>3,5/51</t>
  </si>
  <si>
    <t>Саморезы универсальные SG желтый цинк</t>
  </si>
  <si>
    <t>СУ-306</t>
  </si>
  <si>
    <t>3,5/50</t>
  </si>
  <si>
    <t>4,0/70</t>
  </si>
  <si>
    <t>5,0/90</t>
  </si>
  <si>
    <t>СУ-307</t>
  </si>
  <si>
    <t>СУ-308</t>
  </si>
  <si>
    <t>Цемент МПЦ 500 Д20, РБ</t>
  </si>
  <si>
    <t>ЦЕМ-402</t>
  </si>
  <si>
    <t>ЦЕМ-403</t>
  </si>
  <si>
    <t>ШТ-501</t>
  </si>
  <si>
    <t>АРМАТУРА</t>
  </si>
  <si>
    <t>Металлопрокат арматурный</t>
  </si>
  <si>
    <t>Арматура a3, s500, d10 мм</t>
  </si>
  <si>
    <t>в тонне</t>
  </si>
  <si>
    <t>1 м/п</t>
  </si>
  <si>
    <t>Цена за тонну</t>
  </si>
  <si>
    <t>АРМ-602</t>
  </si>
  <si>
    <t>АРМ-603</t>
  </si>
  <si>
    <t>Арматура a3, s500, d12 мм</t>
  </si>
  <si>
    <t>курс у.е</t>
  </si>
  <si>
    <t>шт</t>
  </si>
  <si>
    <t>Цена за т. шт</t>
  </si>
  <si>
    <t>Саморезы универсальные кровельные со сверлом, белый цинк</t>
  </si>
  <si>
    <t>4,8/28</t>
  </si>
  <si>
    <t>4,8/35</t>
  </si>
  <si>
    <t>4,8/70</t>
  </si>
  <si>
    <t>Древесностружечные плиты</t>
  </si>
  <si>
    <t>лист</t>
  </si>
  <si>
    <t>OSB P3, 9 mm, 1250х2500</t>
  </si>
  <si>
    <t>QSB P5, 10 mm, 1250х2500</t>
  </si>
  <si>
    <t>QSB P5, 18 mm, 1250х2500</t>
  </si>
  <si>
    <t>Портландцемент МПЦ 500 (опт от 1 т)</t>
  </si>
  <si>
    <t>Для наружных и внутренних работ (опт от 50 л)</t>
  </si>
  <si>
    <t>Вагонка, доска пола</t>
  </si>
  <si>
    <t>Евровагонка 0.96х0.0125х(2.1 / 2.4 / 3) Сорт А</t>
  </si>
  <si>
    <t>м2</t>
  </si>
  <si>
    <t>Евровагонка 0.96х0.0125х(2.1 / 2.4 / 3) Сорт В</t>
  </si>
  <si>
    <t>Доска пола 0.96х0.027х6000 Сорт АВ</t>
  </si>
  <si>
    <t>Доска пола 0.124х0.035х6000 Сорт АВ</t>
  </si>
  <si>
    <t>Утеплитель Урса Терра в матах 1200х600, 12 шт в уп</t>
  </si>
  <si>
    <t>рул</t>
  </si>
  <si>
    <t>Гидроветрозащитная пленка Технониколь (1.6х50), 80 м2</t>
  </si>
  <si>
    <t>Супердиффузионная мембрана Технониколь (1.5х50), 75 м2</t>
  </si>
  <si>
    <t>Пергаминовая бумага, кровельная, марки П-500</t>
  </si>
  <si>
    <t>Утеплитель, мембраны, плёнки</t>
  </si>
  <si>
    <t>МП</t>
  </si>
  <si>
    <t>Пароизоляционная мембрана Технониколь, 80 м2</t>
  </si>
  <si>
    <t>Цены установлены с 01.03.15</t>
  </si>
  <si>
    <t>уп, 0.45м3</t>
  </si>
  <si>
    <t>Пропитки, антисептики</t>
  </si>
  <si>
    <t>Пропитка Zotex трудновымываемый</t>
  </si>
  <si>
    <t>20л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</si>
</sst>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Black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48"/>
      <name val="Calibri"/>
      <family val="2"/>
    </font>
    <font>
      <b/>
      <sz val="20"/>
      <name val="Calibri"/>
      <family val="2"/>
    </font>
    <font>
      <b/>
      <u val="single"/>
      <sz val="14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42" applyFont="1" applyAlignment="1">
      <alignment/>
    </xf>
    <xf numFmtId="0" fontId="24" fillId="0" borderId="14" xfId="0" applyFont="1" applyBorder="1" applyAlignment="1">
      <alignment horizontal="center" wrapText="1"/>
    </xf>
    <xf numFmtId="0" fontId="24" fillId="0" borderId="15" xfId="0" applyFont="1" applyBorder="1" applyAlignment="1">
      <alignment horizontal="center"/>
    </xf>
    <xf numFmtId="0" fontId="24" fillId="0" borderId="15" xfId="0" applyFont="1" applyBorder="1" applyAlignment="1">
      <alignment horizontal="center" wrapText="1"/>
    </xf>
    <xf numFmtId="0" fontId="24" fillId="0" borderId="16" xfId="0" applyFont="1" applyBorder="1" applyAlignment="1">
      <alignment horizontal="center" wrapText="1"/>
    </xf>
    <xf numFmtId="0" fontId="20" fillId="0" borderId="10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18" xfId="0" applyFont="1" applyBorder="1" applyAlignment="1">
      <alignment/>
    </xf>
    <xf numFmtId="17" fontId="20" fillId="0" borderId="17" xfId="0" applyNumberFormat="1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10" xfId="0" applyFont="1" applyFill="1" applyBorder="1" applyAlignment="1">
      <alignment/>
    </xf>
    <xf numFmtId="0" fontId="25" fillId="0" borderId="0" xfId="0" applyFont="1" applyAlignment="1">
      <alignment horizontal="center"/>
    </xf>
    <xf numFmtId="0" fontId="25" fillId="0" borderId="10" xfId="0" applyFont="1" applyBorder="1" applyAlignment="1">
      <alignment horizontal="center"/>
    </xf>
    <xf numFmtId="17" fontId="20" fillId="0" borderId="18" xfId="0" applyNumberFormat="1" applyFont="1" applyBorder="1" applyAlignment="1">
      <alignment/>
    </xf>
    <xf numFmtId="0" fontId="20" fillId="0" borderId="18" xfId="0" applyFont="1" applyFill="1" applyBorder="1" applyAlignment="1">
      <alignment/>
    </xf>
    <xf numFmtId="0" fontId="20" fillId="0" borderId="21" xfId="0" applyFont="1" applyBorder="1" applyAlignment="1">
      <alignment/>
    </xf>
    <xf numFmtId="0" fontId="20" fillId="0" borderId="10" xfId="0" applyFont="1" applyBorder="1" applyAlignment="1" quotePrefix="1">
      <alignment/>
    </xf>
    <xf numFmtId="0" fontId="20" fillId="0" borderId="22" xfId="0" applyFont="1" applyBorder="1" applyAlignment="1">
      <alignment wrapText="1"/>
    </xf>
    <xf numFmtId="0" fontId="20" fillId="0" borderId="23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0" borderId="22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0" fillId="0" borderId="22" xfId="0" applyFont="1" applyBorder="1" applyAlignment="1">
      <alignment horizontal="center" wrapText="1"/>
    </xf>
    <xf numFmtId="0" fontId="20" fillId="0" borderId="23" xfId="0" applyFont="1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3" fontId="20" fillId="0" borderId="10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mmarket.by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zoomScalePageLayoutView="0" workbookViewId="0" topLeftCell="A97">
      <selection activeCell="B112" sqref="B112:D112"/>
    </sheetView>
  </sheetViews>
  <sheetFormatPr defaultColWidth="9.140625" defaultRowHeight="15"/>
  <cols>
    <col min="1" max="1" width="8.57421875" style="0" customWidth="1"/>
    <col min="2" max="2" width="36.8515625" style="0" customWidth="1"/>
    <col min="3" max="3" width="9.57421875" style="0" customWidth="1"/>
    <col min="5" max="5" width="15.140625" style="0" bestFit="1" customWidth="1"/>
    <col min="6" max="6" width="14.8515625" style="0" customWidth="1"/>
  </cols>
  <sheetData>
    <row r="1" spans="1:6" ht="15">
      <c r="A1" s="5"/>
      <c r="B1" s="5" t="s">
        <v>5</v>
      </c>
      <c r="C1" s="5"/>
      <c r="D1" s="5"/>
      <c r="E1" s="5"/>
      <c r="F1" s="5"/>
    </row>
    <row r="2" spans="1:6" ht="61.5">
      <c r="A2" s="5"/>
      <c r="B2" s="6" t="s">
        <v>4</v>
      </c>
      <c r="C2" s="5"/>
      <c r="D2" s="5"/>
      <c r="E2" s="5"/>
      <c r="F2" s="5"/>
    </row>
    <row r="3" spans="1:6" ht="36.75" customHeight="1">
      <c r="A3" s="7" t="s">
        <v>1</v>
      </c>
      <c r="B3" s="5"/>
      <c r="C3" s="6"/>
      <c r="D3" s="5"/>
      <c r="E3" s="5"/>
      <c r="F3" s="5"/>
    </row>
    <row r="4" spans="1:6" ht="18.75" customHeight="1">
      <c r="A4" s="5"/>
      <c r="B4" s="5"/>
      <c r="C4" s="8" t="s">
        <v>0</v>
      </c>
      <c r="D4" s="5"/>
      <c r="E4" s="5"/>
      <c r="F4" s="5"/>
    </row>
    <row r="5" spans="1:6" ht="15.75" thickBot="1">
      <c r="A5" s="5"/>
      <c r="B5" s="5" t="s">
        <v>165</v>
      </c>
      <c r="C5" s="5" t="s">
        <v>137</v>
      </c>
      <c r="D5" s="5">
        <v>15000</v>
      </c>
      <c r="E5" s="5"/>
      <c r="F5" s="5"/>
    </row>
    <row r="6" spans="1:6" ht="60.75" thickBot="1">
      <c r="A6" s="9" t="s">
        <v>2</v>
      </c>
      <c r="B6" s="10" t="s">
        <v>3</v>
      </c>
      <c r="C6" s="11" t="s">
        <v>6</v>
      </c>
      <c r="D6" s="10" t="s">
        <v>7</v>
      </c>
      <c r="E6" s="12" t="s">
        <v>11</v>
      </c>
      <c r="F6" s="12" t="s">
        <v>12</v>
      </c>
    </row>
    <row r="7" spans="1:6" ht="18.75">
      <c r="A7" s="40" t="s">
        <v>8</v>
      </c>
      <c r="B7" s="40"/>
      <c r="C7" s="40"/>
      <c r="D7" s="40"/>
      <c r="E7" s="40"/>
      <c r="F7" s="40"/>
    </row>
    <row r="8" spans="1:6" ht="15">
      <c r="A8" s="39" t="s">
        <v>9</v>
      </c>
      <c r="B8" s="39"/>
      <c r="C8" s="39"/>
      <c r="D8" s="39"/>
      <c r="E8" s="39"/>
      <c r="F8" s="39"/>
    </row>
    <row r="9" spans="1:6" ht="15">
      <c r="A9" s="13" t="s">
        <v>17</v>
      </c>
      <c r="B9" s="13" t="s">
        <v>10</v>
      </c>
      <c r="C9" s="13" t="s">
        <v>13</v>
      </c>
      <c r="D9" s="13">
        <v>0.045</v>
      </c>
      <c r="E9" s="13">
        <f>D9*2444444.44444445</f>
        <v>110000.00000000025</v>
      </c>
      <c r="F9" s="13">
        <v>2100000</v>
      </c>
    </row>
    <row r="10" spans="1:6" ht="15">
      <c r="A10" s="13" t="s">
        <v>18</v>
      </c>
      <c r="B10" s="13" t="s">
        <v>14</v>
      </c>
      <c r="C10" s="13" t="s">
        <v>13</v>
      </c>
      <c r="D10" s="13">
        <v>0.06</v>
      </c>
      <c r="E10" s="13">
        <f>D10*2500000</f>
        <v>150000</v>
      </c>
      <c r="F10" s="13">
        <v>2100000</v>
      </c>
    </row>
    <row r="11" spans="1:6" ht="15">
      <c r="A11" s="13" t="s">
        <v>19</v>
      </c>
      <c r="B11" s="13" t="s">
        <v>15</v>
      </c>
      <c r="C11" s="13" t="s">
        <v>13</v>
      </c>
      <c r="D11" s="13">
        <v>0.03</v>
      </c>
      <c r="E11" s="13">
        <f aca="true" t="shared" si="0" ref="E11:E22">D11*2500000</f>
        <v>75000</v>
      </c>
      <c r="F11" s="13">
        <v>2100000</v>
      </c>
    </row>
    <row r="12" spans="1:6" ht="15">
      <c r="A12" s="13" t="s">
        <v>20</v>
      </c>
      <c r="B12" s="13" t="s">
        <v>16</v>
      </c>
      <c r="C12" s="13" t="s">
        <v>13</v>
      </c>
      <c r="D12" s="13">
        <v>0.09</v>
      </c>
      <c r="E12" s="13">
        <f t="shared" si="0"/>
        <v>225000</v>
      </c>
      <c r="F12" s="13">
        <v>2200000</v>
      </c>
    </row>
    <row r="13" spans="1:6" ht="15">
      <c r="A13" s="13" t="s">
        <v>29</v>
      </c>
      <c r="B13" s="13" t="s">
        <v>24</v>
      </c>
      <c r="C13" s="13" t="s">
        <v>13</v>
      </c>
      <c r="D13" s="13">
        <v>0.015</v>
      </c>
      <c r="E13" s="13">
        <f>D13*2500000</f>
        <v>37500</v>
      </c>
      <c r="F13" s="13">
        <v>2100000</v>
      </c>
    </row>
    <row r="14" spans="1:6" ht="15">
      <c r="A14" s="13" t="s">
        <v>30</v>
      </c>
      <c r="B14" s="13" t="s">
        <v>25</v>
      </c>
      <c r="C14" s="13" t="s">
        <v>13</v>
      </c>
      <c r="D14" s="13">
        <v>0.0075</v>
      </c>
      <c r="E14" s="13">
        <f t="shared" si="0"/>
        <v>18750</v>
      </c>
      <c r="F14" s="13">
        <v>2100000</v>
      </c>
    </row>
    <row r="15" spans="1:6" ht="15">
      <c r="A15" s="13" t="s">
        <v>31</v>
      </c>
      <c r="B15" s="13" t="s">
        <v>21</v>
      </c>
      <c r="C15" s="13" t="s">
        <v>13</v>
      </c>
      <c r="D15" s="13">
        <v>0.06</v>
      </c>
      <c r="E15" s="13">
        <f t="shared" si="0"/>
        <v>150000</v>
      </c>
      <c r="F15" s="13">
        <v>2100000</v>
      </c>
    </row>
    <row r="16" spans="1:6" ht="15">
      <c r="A16" s="13" t="s">
        <v>32</v>
      </c>
      <c r="B16" s="13" t="s">
        <v>22</v>
      </c>
      <c r="C16" s="13" t="s">
        <v>13</v>
      </c>
      <c r="D16" s="13">
        <v>0.03</v>
      </c>
      <c r="E16" s="13">
        <f t="shared" si="0"/>
        <v>75000</v>
      </c>
      <c r="F16" s="13">
        <v>2100000</v>
      </c>
    </row>
    <row r="17" spans="1:6" ht="15">
      <c r="A17" s="13" t="s">
        <v>33</v>
      </c>
      <c r="B17" s="13" t="s">
        <v>23</v>
      </c>
      <c r="C17" s="13" t="s">
        <v>13</v>
      </c>
      <c r="D17" s="13">
        <v>0.135</v>
      </c>
      <c r="E17" s="13">
        <f t="shared" si="0"/>
        <v>337500</v>
      </c>
      <c r="F17" s="13">
        <v>2200000</v>
      </c>
    </row>
    <row r="18" spans="1:6" ht="15">
      <c r="A18" s="1"/>
      <c r="B18" s="1"/>
      <c r="C18" s="1"/>
      <c r="D18" s="1"/>
      <c r="E18" s="1"/>
      <c r="F18" s="1"/>
    </row>
    <row r="19" spans="1:6" ht="15">
      <c r="A19" s="1" t="s">
        <v>34</v>
      </c>
      <c r="B19" s="1" t="s">
        <v>27</v>
      </c>
      <c r="C19" s="1" t="s">
        <v>13</v>
      </c>
      <c r="D19" s="1">
        <v>0.12</v>
      </c>
      <c r="E19" s="13">
        <f t="shared" si="0"/>
        <v>300000</v>
      </c>
      <c r="F19" s="1">
        <v>2200000</v>
      </c>
    </row>
    <row r="20" spans="1:6" ht="15">
      <c r="A20" s="1" t="s">
        <v>35</v>
      </c>
      <c r="B20" s="1" t="s">
        <v>28</v>
      </c>
      <c r="C20" s="1" t="s">
        <v>13</v>
      </c>
      <c r="D20" s="1">
        <v>0.18</v>
      </c>
      <c r="E20" s="13">
        <f t="shared" si="0"/>
        <v>450000</v>
      </c>
      <c r="F20" s="1">
        <v>2200000</v>
      </c>
    </row>
    <row r="21" spans="1:6" ht="15">
      <c r="A21" s="1" t="s">
        <v>36</v>
      </c>
      <c r="B21" s="1" t="s">
        <v>26</v>
      </c>
      <c r="C21" s="1" t="s">
        <v>13</v>
      </c>
      <c r="D21" s="1">
        <v>0.09</v>
      </c>
      <c r="E21" s="13">
        <f t="shared" si="0"/>
        <v>225000</v>
      </c>
      <c r="F21" s="1">
        <v>2100000</v>
      </c>
    </row>
    <row r="22" spans="1:6" ht="15">
      <c r="A22" s="1" t="s">
        <v>44</v>
      </c>
      <c r="B22" s="1" t="s">
        <v>37</v>
      </c>
      <c r="C22" s="1" t="s">
        <v>13</v>
      </c>
      <c r="D22" s="13">
        <v>0.0075</v>
      </c>
      <c r="E22" s="13">
        <f t="shared" si="0"/>
        <v>18750</v>
      </c>
      <c r="F22" s="1">
        <v>2100000</v>
      </c>
    </row>
    <row r="23" spans="1:6" ht="15">
      <c r="A23" s="1" t="s">
        <v>45</v>
      </c>
      <c r="B23" s="1" t="s">
        <v>38</v>
      </c>
      <c r="C23" s="1" t="s">
        <v>13</v>
      </c>
      <c r="D23" s="13">
        <v>0.015</v>
      </c>
      <c r="E23" s="13">
        <f>D23*2500000</f>
        <v>37500</v>
      </c>
      <c r="F23" s="1">
        <v>2100000</v>
      </c>
    </row>
    <row r="24" spans="1:6" ht="15">
      <c r="A24" s="1" t="s">
        <v>46</v>
      </c>
      <c r="B24" s="1" t="s">
        <v>39</v>
      </c>
      <c r="C24" s="1" t="s">
        <v>13</v>
      </c>
      <c r="D24" s="1">
        <v>0.009</v>
      </c>
      <c r="E24" s="13">
        <f aca="true" t="shared" si="1" ref="E24:E29">D24*2500000</f>
        <v>22500</v>
      </c>
      <c r="F24" s="1">
        <v>2100000</v>
      </c>
    </row>
    <row r="25" spans="1:6" ht="15">
      <c r="A25" s="1" t="s">
        <v>47</v>
      </c>
      <c r="B25" s="1" t="s">
        <v>40</v>
      </c>
      <c r="C25" s="1" t="s">
        <v>13</v>
      </c>
      <c r="D25" s="1">
        <v>0.018</v>
      </c>
      <c r="E25" s="13">
        <f t="shared" si="1"/>
        <v>45000</v>
      </c>
      <c r="F25" s="1">
        <v>2100000</v>
      </c>
    </row>
    <row r="26" spans="1:6" ht="15">
      <c r="A26" s="1" t="s">
        <v>48</v>
      </c>
      <c r="B26" s="1" t="s">
        <v>41</v>
      </c>
      <c r="C26" s="1" t="s">
        <v>13</v>
      </c>
      <c r="D26" s="1">
        <v>0.01125</v>
      </c>
      <c r="E26" s="13">
        <f t="shared" si="1"/>
        <v>28125</v>
      </c>
      <c r="F26" s="1">
        <v>2100000</v>
      </c>
    </row>
    <row r="27" spans="1:6" ht="15">
      <c r="A27" s="1" t="s">
        <v>49</v>
      </c>
      <c r="B27" s="1" t="s">
        <v>42</v>
      </c>
      <c r="C27" s="1" t="s">
        <v>13</v>
      </c>
      <c r="D27" s="1">
        <v>0.0225</v>
      </c>
      <c r="E27" s="13">
        <f t="shared" si="1"/>
        <v>56250</v>
      </c>
      <c r="F27" s="1">
        <v>2100000</v>
      </c>
    </row>
    <row r="28" spans="1:6" ht="15">
      <c r="A28" s="1" t="s">
        <v>50</v>
      </c>
      <c r="B28" s="1" t="s">
        <v>43</v>
      </c>
      <c r="C28" s="1" t="s">
        <v>13</v>
      </c>
      <c r="D28" s="1">
        <v>0.0186</v>
      </c>
      <c r="E28" s="13">
        <f t="shared" si="1"/>
        <v>46499.99999999999</v>
      </c>
      <c r="F28" s="1">
        <v>2100000</v>
      </c>
    </row>
    <row r="29" spans="1:6" ht="15">
      <c r="A29" s="1" t="s">
        <v>52</v>
      </c>
      <c r="B29" s="1" t="s">
        <v>51</v>
      </c>
      <c r="C29" s="1" t="s">
        <v>13</v>
      </c>
      <c r="D29" s="1">
        <v>0.0279</v>
      </c>
      <c r="E29" s="13">
        <f t="shared" si="1"/>
        <v>69750</v>
      </c>
      <c r="F29" s="1">
        <v>2100000</v>
      </c>
    </row>
    <row r="30" spans="1:7" ht="15">
      <c r="A30" s="39" t="s">
        <v>53</v>
      </c>
      <c r="B30" s="39"/>
      <c r="C30" s="39"/>
      <c r="D30" s="39"/>
      <c r="E30" s="39"/>
      <c r="F30" s="39"/>
      <c r="G30" s="5"/>
    </row>
    <row r="31" spans="1:7" ht="15">
      <c r="A31" s="13" t="s">
        <v>54</v>
      </c>
      <c r="B31" s="13" t="s">
        <v>37</v>
      </c>
      <c r="C31" s="13" t="s">
        <v>13</v>
      </c>
      <c r="D31" s="13">
        <v>0.0075</v>
      </c>
      <c r="E31" s="13">
        <f>D31*2200000</f>
        <v>16500</v>
      </c>
      <c r="F31" s="13">
        <v>1900000</v>
      </c>
      <c r="G31" s="5"/>
    </row>
    <row r="32" spans="1:7" ht="15">
      <c r="A32" s="13" t="s">
        <v>55</v>
      </c>
      <c r="B32" s="13" t="s">
        <v>38</v>
      </c>
      <c r="C32" s="13" t="s">
        <v>13</v>
      </c>
      <c r="D32" s="13">
        <v>0.015</v>
      </c>
      <c r="E32" s="13">
        <f>D32*2200000</f>
        <v>33000</v>
      </c>
      <c r="F32" s="13">
        <v>1900000</v>
      </c>
      <c r="G32" s="5"/>
    </row>
    <row r="33" spans="1:7" ht="15">
      <c r="A33" s="13" t="s">
        <v>56</v>
      </c>
      <c r="B33" s="13" t="s">
        <v>39</v>
      </c>
      <c r="C33" s="13" t="s">
        <v>13</v>
      </c>
      <c r="D33" s="13">
        <v>0.009</v>
      </c>
      <c r="E33" s="13">
        <f>D33*2200000</f>
        <v>19800</v>
      </c>
      <c r="F33" s="13">
        <v>1900000</v>
      </c>
      <c r="G33" s="5"/>
    </row>
    <row r="34" spans="1:7" ht="15">
      <c r="A34" s="13" t="s">
        <v>57</v>
      </c>
      <c r="B34" s="13" t="s">
        <v>40</v>
      </c>
      <c r="C34" s="13" t="s">
        <v>13</v>
      </c>
      <c r="D34" s="13">
        <v>0.018</v>
      </c>
      <c r="E34" s="13">
        <f>D34*2200000</f>
        <v>39600</v>
      </c>
      <c r="F34" s="13">
        <v>1900000</v>
      </c>
      <c r="G34" s="5"/>
    </row>
    <row r="35" spans="1:7" ht="15">
      <c r="A35" s="13" t="s">
        <v>58</v>
      </c>
      <c r="B35" s="13" t="s">
        <v>41</v>
      </c>
      <c r="C35" s="13" t="s">
        <v>13</v>
      </c>
      <c r="D35" s="13">
        <v>0.01125</v>
      </c>
      <c r="E35" s="13">
        <f>D35*2200000</f>
        <v>24750</v>
      </c>
      <c r="F35" s="13">
        <v>1900000</v>
      </c>
      <c r="G35" s="5"/>
    </row>
    <row r="36" spans="1:7" ht="15">
      <c r="A36" s="13" t="s">
        <v>59</v>
      </c>
      <c r="B36" s="13" t="s">
        <v>42</v>
      </c>
      <c r="C36" s="13" t="s">
        <v>13</v>
      </c>
      <c r="D36" s="13">
        <v>0.0225</v>
      </c>
      <c r="E36" s="13">
        <f>D36*2200000</f>
        <v>49500</v>
      </c>
      <c r="F36" s="13">
        <v>1900000</v>
      </c>
      <c r="G36" s="5"/>
    </row>
    <row r="37" spans="1:7" ht="15">
      <c r="A37" s="13" t="s">
        <v>62</v>
      </c>
      <c r="B37" s="19" t="s">
        <v>25</v>
      </c>
      <c r="C37" s="13" t="s">
        <v>13</v>
      </c>
      <c r="D37" s="13">
        <v>0.0075</v>
      </c>
      <c r="E37" s="13">
        <f>D37*2200000</f>
        <v>16500</v>
      </c>
      <c r="F37" s="13">
        <v>1900000</v>
      </c>
      <c r="G37" s="5"/>
    </row>
    <row r="38" spans="1:7" ht="15">
      <c r="A38" s="13" t="s">
        <v>63</v>
      </c>
      <c r="B38" s="19" t="s">
        <v>60</v>
      </c>
      <c r="C38" s="13" t="s">
        <v>163</v>
      </c>
      <c r="D38" s="13">
        <v>3</v>
      </c>
      <c r="E38" s="13">
        <v>8250</v>
      </c>
      <c r="F38" s="13">
        <v>1900000</v>
      </c>
      <c r="G38" s="5"/>
    </row>
    <row r="39" spans="1:7" ht="15">
      <c r="A39" s="13" t="s">
        <v>65</v>
      </c>
      <c r="B39" s="19" t="s">
        <v>61</v>
      </c>
      <c r="C39" s="13" t="s">
        <v>163</v>
      </c>
      <c r="D39" s="13">
        <v>3</v>
      </c>
      <c r="E39" s="13">
        <v>6600</v>
      </c>
      <c r="F39" s="13">
        <v>1900000</v>
      </c>
      <c r="G39" s="5"/>
    </row>
    <row r="40" spans="1:7" ht="15">
      <c r="A40" s="39" t="s">
        <v>64</v>
      </c>
      <c r="B40" s="39"/>
      <c r="C40" s="39"/>
      <c r="D40" s="39"/>
      <c r="E40" s="39"/>
      <c r="F40" s="39"/>
      <c r="G40" s="5"/>
    </row>
    <row r="41" spans="1:7" ht="15">
      <c r="A41" s="19" t="s">
        <v>67</v>
      </c>
      <c r="B41" s="19" t="s">
        <v>66</v>
      </c>
      <c r="C41" s="19" t="s">
        <v>13</v>
      </c>
      <c r="D41" s="13">
        <v>0.009</v>
      </c>
      <c r="E41" s="13">
        <f>D41*2000000</f>
        <v>18000</v>
      </c>
      <c r="F41" s="19">
        <v>1750000</v>
      </c>
      <c r="G41" s="5"/>
    </row>
    <row r="42" spans="1:7" ht="15">
      <c r="A42" s="13" t="s">
        <v>68</v>
      </c>
      <c r="B42" s="19" t="s">
        <v>25</v>
      </c>
      <c r="C42" s="13" t="s">
        <v>13</v>
      </c>
      <c r="D42" s="13">
        <v>0.0075</v>
      </c>
      <c r="E42" s="13">
        <f>D42*2000000</f>
        <v>15000</v>
      </c>
      <c r="F42" s="19">
        <v>1750000</v>
      </c>
      <c r="G42" s="5"/>
    </row>
    <row r="43" spans="1:7" ht="15">
      <c r="A43" s="39" t="s">
        <v>69</v>
      </c>
      <c r="B43" s="39"/>
      <c r="C43" s="39"/>
      <c r="D43" s="39"/>
      <c r="E43" s="39"/>
      <c r="F43" s="39"/>
      <c r="G43" s="5"/>
    </row>
    <row r="44" spans="1:7" ht="15.75" thickBot="1">
      <c r="A44" s="19" t="s">
        <v>70</v>
      </c>
      <c r="B44" s="19" t="s">
        <v>71</v>
      </c>
      <c r="C44" s="19" t="s">
        <v>13</v>
      </c>
      <c r="D44" s="19">
        <v>0.03125</v>
      </c>
      <c r="E44" s="13">
        <v>50000</v>
      </c>
      <c r="F44" s="19">
        <v>1400000</v>
      </c>
      <c r="G44" s="5"/>
    </row>
    <row r="45" spans="1:7" ht="18.75">
      <c r="A45" s="40" t="s">
        <v>72</v>
      </c>
      <c r="B45" s="44"/>
      <c r="C45" s="44"/>
      <c r="D45" s="44"/>
      <c r="E45" s="44"/>
      <c r="F45" s="44"/>
      <c r="G45" s="5"/>
    </row>
    <row r="46" spans="1:7" ht="15">
      <c r="A46" s="39" t="s">
        <v>73</v>
      </c>
      <c r="B46" s="39"/>
      <c r="C46" s="39"/>
      <c r="D46" s="39"/>
      <c r="E46" s="39"/>
      <c r="F46" s="39"/>
      <c r="G46" s="5"/>
    </row>
    <row r="47" spans="1:6" ht="15">
      <c r="A47" s="1"/>
      <c r="B47" s="3"/>
      <c r="C47" s="2"/>
      <c r="D47" s="4"/>
      <c r="E47" s="1"/>
      <c r="F47" s="1"/>
    </row>
    <row r="48" spans="1:6" ht="15">
      <c r="A48" s="13" t="s">
        <v>84</v>
      </c>
      <c r="B48" s="14" t="s">
        <v>75</v>
      </c>
      <c r="C48" s="14" t="s">
        <v>76</v>
      </c>
      <c r="D48" s="15">
        <v>5</v>
      </c>
      <c r="E48" s="13">
        <v>25000</v>
      </c>
      <c r="F48" s="13">
        <v>125000</v>
      </c>
    </row>
    <row r="49" spans="1:6" ht="15">
      <c r="A49" s="13" t="s">
        <v>85</v>
      </c>
      <c r="B49" s="16" t="s">
        <v>93</v>
      </c>
      <c r="C49" s="14" t="s">
        <v>76</v>
      </c>
      <c r="D49" s="15">
        <v>5</v>
      </c>
      <c r="E49" s="13">
        <v>25000</v>
      </c>
      <c r="F49" s="13">
        <v>125000</v>
      </c>
    </row>
    <row r="50" spans="1:6" ht="15">
      <c r="A50" s="13" t="s">
        <v>86</v>
      </c>
      <c r="B50" s="16" t="s">
        <v>77</v>
      </c>
      <c r="C50" s="14" t="s">
        <v>76</v>
      </c>
      <c r="D50" s="15">
        <v>5</v>
      </c>
      <c r="E50" s="13">
        <v>25000</v>
      </c>
      <c r="F50" s="13">
        <v>125000</v>
      </c>
    </row>
    <row r="51" spans="1:6" ht="15">
      <c r="A51" s="13" t="s">
        <v>87</v>
      </c>
      <c r="B51" s="14" t="s">
        <v>78</v>
      </c>
      <c r="C51" s="14" t="s">
        <v>76</v>
      </c>
      <c r="D51" s="15">
        <v>5</v>
      </c>
      <c r="E51" s="13">
        <v>25000</v>
      </c>
      <c r="F51" s="13">
        <v>125000</v>
      </c>
    </row>
    <row r="52" spans="1:6" ht="15">
      <c r="A52" s="13" t="s">
        <v>88</v>
      </c>
      <c r="B52" s="14" t="s">
        <v>79</v>
      </c>
      <c r="C52" s="14" t="s">
        <v>76</v>
      </c>
      <c r="D52" s="15">
        <v>5</v>
      </c>
      <c r="E52" s="13">
        <v>25000</v>
      </c>
      <c r="F52" s="13">
        <v>125000</v>
      </c>
    </row>
    <row r="53" spans="1:6" ht="15">
      <c r="A53" s="13" t="s">
        <v>89</v>
      </c>
      <c r="B53" s="14" t="s">
        <v>80</v>
      </c>
      <c r="C53" s="14" t="s">
        <v>76</v>
      </c>
      <c r="D53" s="15">
        <v>5</v>
      </c>
      <c r="E53" s="13">
        <v>25000</v>
      </c>
      <c r="F53" s="13">
        <v>125000</v>
      </c>
    </row>
    <row r="54" spans="1:6" ht="15">
      <c r="A54" s="13" t="s">
        <v>90</v>
      </c>
      <c r="B54" s="14" t="s">
        <v>81</v>
      </c>
      <c r="C54" s="14" t="s">
        <v>76</v>
      </c>
      <c r="D54" s="15">
        <v>5</v>
      </c>
      <c r="E54" s="13">
        <v>25000</v>
      </c>
      <c r="F54" s="13">
        <v>125000</v>
      </c>
    </row>
    <row r="55" spans="1:6" ht="15">
      <c r="A55" s="13" t="s">
        <v>91</v>
      </c>
      <c r="B55" s="14" t="s">
        <v>82</v>
      </c>
      <c r="C55" s="14" t="s">
        <v>76</v>
      </c>
      <c r="D55" s="15">
        <v>5</v>
      </c>
      <c r="E55" s="13">
        <v>25000</v>
      </c>
      <c r="F55" s="13">
        <v>125000</v>
      </c>
    </row>
    <row r="56" spans="1:6" ht="15.75" thickBot="1">
      <c r="A56" s="13" t="s">
        <v>92</v>
      </c>
      <c r="B56" s="17" t="s">
        <v>83</v>
      </c>
      <c r="C56" s="17" t="s">
        <v>76</v>
      </c>
      <c r="D56" s="18">
        <v>5</v>
      </c>
      <c r="E56" s="13">
        <v>25000</v>
      </c>
      <c r="F56" s="13">
        <v>125000</v>
      </c>
    </row>
    <row r="57" spans="1:6" ht="15">
      <c r="A57" s="39" t="s">
        <v>94</v>
      </c>
      <c r="B57" s="39"/>
      <c r="C57" s="39"/>
      <c r="D57" s="39"/>
      <c r="E57" s="39"/>
      <c r="F57" s="39"/>
    </row>
    <row r="58" spans="1:6" ht="15">
      <c r="A58" s="19" t="s">
        <v>95</v>
      </c>
      <c r="B58" s="13" t="s">
        <v>81</v>
      </c>
      <c r="C58" s="13" t="s">
        <v>74</v>
      </c>
      <c r="D58" s="13">
        <v>7</v>
      </c>
      <c r="E58" s="19">
        <v>48000</v>
      </c>
      <c r="F58" s="13">
        <f>E58*D58</f>
        <v>336000</v>
      </c>
    </row>
    <row r="59" spans="1:6" ht="15">
      <c r="A59" s="39" t="s">
        <v>96</v>
      </c>
      <c r="B59" s="39"/>
      <c r="C59" s="39"/>
      <c r="D59" s="39"/>
      <c r="E59" s="39"/>
      <c r="F59" s="39"/>
    </row>
    <row r="60" spans="1:6" ht="15">
      <c r="A60" s="19" t="s">
        <v>97</v>
      </c>
      <c r="B60" s="13" t="s">
        <v>109</v>
      </c>
      <c r="C60" s="13" t="s">
        <v>74</v>
      </c>
      <c r="D60" s="13">
        <v>5</v>
      </c>
      <c r="E60" s="19">
        <v>50000</v>
      </c>
      <c r="F60" s="13">
        <f>E60*D60</f>
        <v>250000</v>
      </c>
    </row>
    <row r="61" spans="1:6" ht="15">
      <c r="A61" s="19" t="s">
        <v>98</v>
      </c>
      <c r="B61" s="13" t="s">
        <v>110</v>
      </c>
      <c r="C61" s="13" t="s">
        <v>74</v>
      </c>
      <c r="D61" s="13">
        <v>5</v>
      </c>
      <c r="E61" s="19">
        <v>50000</v>
      </c>
      <c r="F61" s="13">
        <f>E61*D61</f>
        <v>250000</v>
      </c>
    </row>
    <row r="62" spans="1:6" ht="15.75" thickBot="1">
      <c r="A62" s="19" t="s">
        <v>99</v>
      </c>
      <c r="B62" s="13" t="s">
        <v>111</v>
      </c>
      <c r="C62" s="13" t="s">
        <v>74</v>
      </c>
      <c r="D62" s="13">
        <v>5</v>
      </c>
      <c r="E62" s="19">
        <v>50000</v>
      </c>
      <c r="F62" s="13">
        <f>E62*D62</f>
        <v>250000</v>
      </c>
    </row>
    <row r="63" spans="1:6" ht="18.75">
      <c r="A63" s="40" t="s">
        <v>100</v>
      </c>
      <c r="B63" s="40"/>
      <c r="C63" s="40"/>
      <c r="D63" s="40"/>
      <c r="E63" s="40"/>
      <c r="F63" s="40"/>
    </row>
    <row r="64" spans="1:6" ht="15">
      <c r="A64" s="39" t="s">
        <v>101</v>
      </c>
      <c r="B64" s="39"/>
      <c r="C64" s="39"/>
      <c r="D64" s="39"/>
      <c r="E64" s="39"/>
      <c r="F64" s="39"/>
    </row>
    <row r="65" spans="1:6" ht="15">
      <c r="A65" s="20"/>
      <c r="B65" s="20"/>
      <c r="C65" s="21" t="s">
        <v>113</v>
      </c>
      <c r="D65" s="21" t="s">
        <v>112</v>
      </c>
      <c r="E65" s="21" t="s">
        <v>139</v>
      </c>
      <c r="F65" s="21" t="s">
        <v>115</v>
      </c>
    </row>
    <row r="66" spans="1:6" ht="15">
      <c r="A66" s="19" t="s">
        <v>103</v>
      </c>
      <c r="B66" s="22" t="s">
        <v>102</v>
      </c>
      <c r="C66" s="13" t="s">
        <v>138</v>
      </c>
      <c r="D66" s="13">
        <v>1000</v>
      </c>
      <c r="E66" s="13">
        <v>120000</v>
      </c>
      <c r="F66" s="13">
        <f>E66*D66/1000</f>
        <v>120000</v>
      </c>
    </row>
    <row r="67" spans="1:6" ht="15">
      <c r="A67" s="19" t="s">
        <v>104</v>
      </c>
      <c r="B67" s="23" t="s">
        <v>116</v>
      </c>
      <c r="C67" s="13" t="s">
        <v>138</v>
      </c>
      <c r="D67" s="13">
        <v>500</v>
      </c>
      <c r="E67" s="13">
        <v>150000</v>
      </c>
      <c r="F67" s="13">
        <f aca="true" t="shared" si="2" ref="F67:F77">E67*D67/1000</f>
        <v>75000</v>
      </c>
    </row>
    <row r="68" spans="1:6" ht="15.75" thickBot="1">
      <c r="A68" s="19" t="s">
        <v>105</v>
      </c>
      <c r="B68" s="18" t="s">
        <v>107</v>
      </c>
      <c r="C68" s="13" t="s">
        <v>138</v>
      </c>
      <c r="D68" s="13">
        <v>250</v>
      </c>
      <c r="E68" s="13">
        <v>300000</v>
      </c>
      <c r="F68" s="13">
        <f t="shared" si="2"/>
        <v>75000</v>
      </c>
    </row>
    <row r="69" spans="1:6" ht="15">
      <c r="A69" s="19" t="s">
        <v>106</v>
      </c>
      <c r="B69" s="24" t="s">
        <v>108</v>
      </c>
      <c r="C69" s="13" t="s">
        <v>138</v>
      </c>
      <c r="D69" s="13">
        <v>250</v>
      </c>
      <c r="E69" s="13">
        <v>450000</v>
      </c>
      <c r="F69" s="13">
        <f t="shared" si="2"/>
        <v>112500</v>
      </c>
    </row>
    <row r="70" spans="1:6" ht="15">
      <c r="A70" s="39" t="s">
        <v>117</v>
      </c>
      <c r="B70" s="39"/>
      <c r="C70" s="39"/>
      <c r="D70" s="39"/>
      <c r="E70" s="39"/>
      <c r="F70" s="39"/>
    </row>
    <row r="71" spans="1:6" ht="15">
      <c r="A71" s="19" t="s">
        <v>118</v>
      </c>
      <c r="B71" s="19" t="s">
        <v>119</v>
      </c>
      <c r="C71" s="13" t="s">
        <v>138</v>
      </c>
      <c r="D71" s="19">
        <v>500</v>
      </c>
      <c r="E71" s="19">
        <v>120000</v>
      </c>
      <c r="F71" s="13">
        <f t="shared" si="2"/>
        <v>60000</v>
      </c>
    </row>
    <row r="72" spans="1:6" ht="15">
      <c r="A72" s="19" t="s">
        <v>122</v>
      </c>
      <c r="B72" s="19" t="s">
        <v>120</v>
      </c>
      <c r="C72" s="13" t="s">
        <v>138</v>
      </c>
      <c r="D72" s="19">
        <v>500</v>
      </c>
      <c r="E72" s="19">
        <v>270000</v>
      </c>
      <c r="F72" s="13">
        <f t="shared" si="2"/>
        <v>135000</v>
      </c>
    </row>
    <row r="73" spans="1:6" ht="15">
      <c r="A73" s="19" t="s">
        <v>123</v>
      </c>
      <c r="B73" s="19" t="s">
        <v>121</v>
      </c>
      <c r="C73" s="13" t="s">
        <v>138</v>
      </c>
      <c r="D73" s="19">
        <v>500</v>
      </c>
      <c r="E73" s="19">
        <v>450000</v>
      </c>
      <c r="F73" s="13">
        <f t="shared" si="2"/>
        <v>225000</v>
      </c>
    </row>
    <row r="74" spans="1:6" ht="15">
      <c r="A74" s="39" t="s">
        <v>140</v>
      </c>
      <c r="B74" s="39"/>
      <c r="C74" s="39"/>
      <c r="D74" s="39"/>
      <c r="E74" s="39"/>
      <c r="F74" s="39"/>
    </row>
    <row r="75" spans="1:6" ht="15">
      <c r="A75" s="19" t="s">
        <v>118</v>
      </c>
      <c r="B75" s="19" t="s">
        <v>141</v>
      </c>
      <c r="C75" s="13" t="s">
        <v>138</v>
      </c>
      <c r="D75" s="19">
        <v>500</v>
      </c>
      <c r="E75" s="19">
        <v>1500000</v>
      </c>
      <c r="F75" s="13">
        <f t="shared" si="2"/>
        <v>750000</v>
      </c>
    </row>
    <row r="76" spans="1:6" ht="15">
      <c r="A76" s="19" t="s">
        <v>122</v>
      </c>
      <c r="B76" s="19" t="s">
        <v>142</v>
      </c>
      <c r="C76" s="13" t="s">
        <v>138</v>
      </c>
      <c r="D76" s="19">
        <v>600</v>
      </c>
      <c r="E76" s="19">
        <v>520000</v>
      </c>
      <c r="F76" s="13">
        <f t="shared" si="2"/>
        <v>312000</v>
      </c>
    </row>
    <row r="77" spans="1:6" ht="15">
      <c r="A77" s="19" t="s">
        <v>123</v>
      </c>
      <c r="B77" s="19" t="s">
        <v>143</v>
      </c>
      <c r="C77" s="13" t="s">
        <v>138</v>
      </c>
      <c r="D77" s="19">
        <v>450</v>
      </c>
      <c r="E77" s="19">
        <v>600000</v>
      </c>
      <c r="F77" s="13">
        <f t="shared" si="2"/>
        <v>270000</v>
      </c>
    </row>
    <row r="78" spans="1:6" ht="15">
      <c r="A78" s="39" t="s">
        <v>149</v>
      </c>
      <c r="B78" s="39"/>
      <c r="C78" s="39"/>
      <c r="D78" s="39"/>
      <c r="E78" s="39"/>
      <c r="F78" s="39"/>
    </row>
    <row r="79" spans="1:6" ht="15">
      <c r="A79" s="19" t="s">
        <v>125</v>
      </c>
      <c r="B79" s="19" t="s">
        <v>124</v>
      </c>
      <c r="C79" s="19" t="s">
        <v>76</v>
      </c>
      <c r="D79" s="19">
        <v>50</v>
      </c>
      <c r="E79" s="13">
        <v>85000</v>
      </c>
      <c r="F79" s="13">
        <v>80000</v>
      </c>
    </row>
    <row r="80" spans="1:6" ht="15.75" thickBot="1">
      <c r="A80" s="19" t="s">
        <v>126</v>
      </c>
      <c r="B80" s="19" t="s">
        <v>124</v>
      </c>
      <c r="C80" s="19" t="s">
        <v>76</v>
      </c>
      <c r="D80" s="19">
        <v>25</v>
      </c>
      <c r="E80" s="13">
        <v>45000</v>
      </c>
      <c r="F80" s="25">
        <v>90000</v>
      </c>
    </row>
    <row r="81" spans="1:6" ht="18.75">
      <c r="A81" s="40" t="s">
        <v>144</v>
      </c>
      <c r="B81" s="40"/>
      <c r="C81" s="40"/>
      <c r="D81" s="40"/>
      <c r="E81" s="40"/>
      <c r="F81" s="40"/>
    </row>
    <row r="82" spans="1:6" ht="15">
      <c r="A82" s="39" t="s">
        <v>150</v>
      </c>
      <c r="B82" s="39"/>
      <c r="C82" s="39"/>
      <c r="D82" s="39"/>
      <c r="E82" s="39"/>
      <c r="F82" s="39"/>
    </row>
    <row r="83" spans="1:6" ht="15">
      <c r="A83" s="19" t="s">
        <v>127</v>
      </c>
      <c r="B83" s="13" t="s">
        <v>147</v>
      </c>
      <c r="C83" s="19" t="s">
        <v>138</v>
      </c>
      <c r="D83" s="19" t="s">
        <v>145</v>
      </c>
      <c r="E83" s="25"/>
      <c r="F83" s="25"/>
    </row>
    <row r="84" spans="1:6" ht="15">
      <c r="A84" s="19" t="s">
        <v>127</v>
      </c>
      <c r="B84" s="13" t="s">
        <v>148</v>
      </c>
      <c r="C84" s="19" t="s">
        <v>138</v>
      </c>
      <c r="D84" s="19" t="s">
        <v>145</v>
      </c>
      <c r="E84" s="13"/>
      <c r="F84" s="25"/>
    </row>
    <row r="85" spans="1:6" ht="15.75" thickBot="1">
      <c r="A85" s="19" t="s">
        <v>127</v>
      </c>
      <c r="B85" s="13" t="s">
        <v>146</v>
      </c>
      <c r="C85" s="19" t="s">
        <v>138</v>
      </c>
      <c r="D85" s="19" t="s">
        <v>145</v>
      </c>
      <c r="E85" s="13"/>
      <c r="F85" s="25"/>
    </row>
    <row r="86" spans="1:6" ht="18.75">
      <c r="A86" s="40" t="s">
        <v>128</v>
      </c>
      <c r="B86" s="40"/>
      <c r="C86" s="40"/>
      <c r="D86" s="40"/>
      <c r="E86" s="40"/>
      <c r="F86" s="40"/>
    </row>
    <row r="87" spans="1:6" ht="15">
      <c r="A87" s="39" t="s">
        <v>129</v>
      </c>
      <c r="B87" s="39"/>
      <c r="C87" s="39"/>
      <c r="D87" s="39"/>
      <c r="E87" s="39"/>
      <c r="F87" s="39"/>
    </row>
    <row r="88" spans="1:6" ht="15">
      <c r="A88" s="20"/>
      <c r="B88" s="20"/>
      <c r="C88" s="20" t="s">
        <v>113</v>
      </c>
      <c r="D88" s="20" t="s">
        <v>131</v>
      </c>
      <c r="E88" s="20" t="s">
        <v>114</v>
      </c>
      <c r="F88" s="20" t="s">
        <v>133</v>
      </c>
    </row>
    <row r="89" spans="1:6" ht="15" hidden="1">
      <c r="A89" s="13"/>
      <c r="B89" s="13"/>
      <c r="C89" s="13"/>
      <c r="D89" s="13"/>
      <c r="E89" s="13"/>
      <c r="F89" s="13"/>
    </row>
    <row r="90" spans="1:6" ht="15" hidden="1">
      <c r="A90" s="13"/>
      <c r="B90" s="13"/>
      <c r="C90" s="13"/>
      <c r="D90" s="13"/>
      <c r="E90" s="13"/>
      <c r="F90" s="13"/>
    </row>
    <row r="91" spans="1:6" ht="15">
      <c r="A91" s="13" t="s">
        <v>134</v>
      </c>
      <c r="B91" s="13" t="s">
        <v>130</v>
      </c>
      <c r="C91" s="13" t="s">
        <v>132</v>
      </c>
      <c r="D91" s="13">
        <f>1620</f>
        <v>1620</v>
      </c>
      <c r="E91" s="13">
        <v>7500</v>
      </c>
      <c r="F91" s="13">
        <v>12000000</v>
      </c>
    </row>
    <row r="92" spans="1:6" ht="15.75" thickBot="1">
      <c r="A92" s="13" t="s">
        <v>135</v>
      </c>
      <c r="B92" s="13" t="s">
        <v>136</v>
      </c>
      <c r="C92" s="13" t="s">
        <v>132</v>
      </c>
      <c r="D92" s="13">
        <v>1126</v>
      </c>
      <c r="E92" s="13">
        <v>9300</v>
      </c>
      <c r="F92" s="13">
        <v>12000000</v>
      </c>
    </row>
    <row r="93" spans="1:6" ht="15" hidden="1">
      <c r="A93" s="13"/>
      <c r="B93" s="13"/>
      <c r="C93" s="13"/>
      <c r="D93" s="13"/>
      <c r="E93" s="13"/>
      <c r="F93" s="13"/>
    </row>
    <row r="94" spans="1:6" ht="15" hidden="1">
      <c r="A94" s="13"/>
      <c r="B94" s="13"/>
      <c r="C94" s="13"/>
      <c r="D94" s="13"/>
      <c r="E94" s="13"/>
      <c r="F94" s="13"/>
    </row>
    <row r="95" spans="1:6" ht="18.75">
      <c r="A95" s="40" t="s">
        <v>151</v>
      </c>
      <c r="B95" s="40"/>
      <c r="C95" s="40"/>
      <c r="D95" s="40"/>
      <c r="E95" s="40"/>
      <c r="F95" s="40"/>
    </row>
    <row r="96" spans="1:6" ht="15">
      <c r="A96" s="39"/>
      <c r="B96" s="39"/>
      <c r="C96" s="39"/>
      <c r="D96" s="39"/>
      <c r="E96" s="39"/>
      <c r="F96" s="39"/>
    </row>
    <row r="97" spans="1:6" ht="15">
      <c r="A97" s="36"/>
      <c r="B97" s="41" t="s">
        <v>152</v>
      </c>
      <c r="C97" s="42"/>
      <c r="D97" s="43"/>
      <c r="E97" s="28" t="s">
        <v>153</v>
      </c>
      <c r="F97" s="13">
        <v>105000</v>
      </c>
    </row>
    <row r="98" spans="1:6" ht="15">
      <c r="A98" s="38"/>
      <c r="B98" s="41" t="s">
        <v>154</v>
      </c>
      <c r="C98" s="42"/>
      <c r="D98" s="43"/>
      <c r="E98" s="28" t="s">
        <v>153</v>
      </c>
      <c r="F98" s="13">
        <v>95000</v>
      </c>
    </row>
    <row r="99" spans="1:6" ht="15">
      <c r="A99" s="36"/>
      <c r="B99" s="26" t="s">
        <v>155</v>
      </c>
      <c r="C99" s="27"/>
      <c r="D99" s="27"/>
      <c r="E99" s="28" t="s">
        <v>153</v>
      </c>
      <c r="F99" s="13">
        <v>220000</v>
      </c>
    </row>
    <row r="100" spans="1:6" ht="15">
      <c r="A100" s="37"/>
      <c r="B100" s="26" t="s">
        <v>156</v>
      </c>
      <c r="C100" s="27"/>
      <c r="D100" s="27"/>
      <c r="E100" s="28" t="s">
        <v>153</v>
      </c>
      <c r="F100" s="13">
        <v>310000</v>
      </c>
    </row>
    <row r="101" spans="1:6" ht="15.75" thickBot="1">
      <c r="A101" s="38"/>
      <c r="B101" s="29"/>
      <c r="C101" s="30"/>
      <c r="D101" s="30"/>
      <c r="E101" s="31"/>
      <c r="F101" s="13"/>
    </row>
    <row r="102" spans="1:6" ht="18.75">
      <c r="A102" s="40" t="s">
        <v>162</v>
      </c>
      <c r="B102" s="40"/>
      <c r="C102" s="40"/>
      <c r="D102" s="40"/>
      <c r="E102" s="40"/>
      <c r="F102" s="40"/>
    </row>
    <row r="103" spans="1:6" ht="15">
      <c r="A103" s="39"/>
      <c r="B103" s="39"/>
      <c r="C103" s="39"/>
      <c r="D103" s="39"/>
      <c r="E103" s="39"/>
      <c r="F103" s="39"/>
    </row>
    <row r="104" spans="1:6" ht="15">
      <c r="A104" s="32"/>
      <c r="B104" s="41" t="s">
        <v>157</v>
      </c>
      <c r="C104" s="42"/>
      <c r="D104" s="43"/>
      <c r="E104" s="28" t="s">
        <v>166</v>
      </c>
      <c r="F104" s="13">
        <v>190000</v>
      </c>
    </row>
    <row r="105" spans="1:6" ht="15">
      <c r="A105" s="36"/>
      <c r="B105" s="41" t="s">
        <v>160</v>
      </c>
      <c r="C105" s="42"/>
      <c r="D105" s="43"/>
      <c r="E105" s="28" t="s">
        <v>158</v>
      </c>
      <c r="F105" s="13">
        <v>1350000</v>
      </c>
    </row>
    <row r="106" spans="1:6" ht="15">
      <c r="A106" s="37"/>
      <c r="B106" s="41" t="s">
        <v>164</v>
      </c>
      <c r="C106" s="42"/>
      <c r="D106" s="43"/>
      <c r="E106" s="28" t="s">
        <v>158</v>
      </c>
      <c r="F106" s="13">
        <v>250000</v>
      </c>
    </row>
    <row r="107" spans="1:6" ht="15">
      <c r="A107" s="37"/>
      <c r="B107" s="41" t="s">
        <v>159</v>
      </c>
      <c r="C107" s="42"/>
      <c r="D107" s="43"/>
      <c r="E107" s="28" t="s">
        <v>158</v>
      </c>
      <c r="F107" s="13">
        <v>580000</v>
      </c>
    </row>
    <row r="108" spans="1:6" ht="15.75" thickBot="1">
      <c r="A108" s="38"/>
      <c r="B108" s="33" t="s">
        <v>161</v>
      </c>
      <c r="C108" s="34"/>
      <c r="D108" s="35"/>
      <c r="E108" s="31" t="s">
        <v>158</v>
      </c>
      <c r="F108" s="13">
        <v>150000</v>
      </c>
    </row>
    <row r="109" spans="1:6" ht="18.75">
      <c r="A109" s="40" t="s">
        <v>167</v>
      </c>
      <c r="B109" s="40"/>
      <c r="C109" s="40"/>
      <c r="D109" s="40"/>
      <c r="E109" s="40"/>
      <c r="F109" s="40"/>
    </row>
    <row r="110" spans="1:6" ht="15">
      <c r="A110" s="39"/>
      <c r="B110" s="39"/>
      <c r="C110" s="39"/>
      <c r="D110" s="39"/>
      <c r="E110" s="39"/>
      <c r="F110" s="39"/>
    </row>
    <row r="111" spans="1:6" ht="15">
      <c r="A111" s="36"/>
      <c r="B111" s="41" t="s">
        <v>168</v>
      </c>
      <c r="C111" s="42"/>
      <c r="D111" s="43"/>
      <c r="E111" s="28" t="s">
        <v>169</v>
      </c>
      <c r="F111" s="45">
        <v>220000</v>
      </c>
    </row>
    <row r="112" spans="1:6" ht="15">
      <c r="A112" s="37"/>
      <c r="B112" s="41"/>
      <c r="C112" s="42"/>
      <c r="D112" s="43"/>
      <c r="E112" s="28"/>
      <c r="F112" s="13"/>
    </row>
    <row r="113" spans="1:6" ht="15">
      <c r="A113" s="37"/>
      <c r="B113" s="41"/>
      <c r="C113" s="42"/>
      <c r="D113" s="43"/>
      <c r="E113" s="28"/>
      <c r="F113" s="13"/>
    </row>
    <row r="114" spans="1:6" ht="15">
      <c r="A114" s="37"/>
      <c r="B114" s="41"/>
      <c r="C114" s="42"/>
      <c r="D114" s="43"/>
      <c r="E114" s="28"/>
      <c r="F114" s="13"/>
    </row>
    <row r="115" spans="1:6" ht="15">
      <c r="A115" s="38"/>
      <c r="B115" s="33"/>
      <c r="C115" s="34"/>
      <c r="D115" s="35"/>
      <c r="E115" s="31"/>
      <c r="F115" s="13"/>
    </row>
  </sheetData>
  <sheetProtection/>
  <mergeCells count="40">
    <mergeCell ref="A110:F110"/>
    <mergeCell ref="B111:D111"/>
    <mergeCell ref="B112:D112"/>
    <mergeCell ref="B113:D113"/>
    <mergeCell ref="B114:D114"/>
    <mergeCell ref="B115:D115"/>
    <mergeCell ref="A111:A115"/>
    <mergeCell ref="A103:F103"/>
    <mergeCell ref="B105:D105"/>
    <mergeCell ref="B104:D104"/>
    <mergeCell ref="B106:D106"/>
    <mergeCell ref="B107:D107"/>
    <mergeCell ref="A109:F109"/>
    <mergeCell ref="A59:F59"/>
    <mergeCell ref="A87:F87"/>
    <mergeCell ref="A78:F78"/>
    <mergeCell ref="A70:F70"/>
    <mergeCell ref="A81:F81"/>
    <mergeCell ref="A82:F82"/>
    <mergeCell ref="A86:F86"/>
    <mergeCell ref="A7:F7"/>
    <mergeCell ref="A8:F8"/>
    <mergeCell ref="A30:F30"/>
    <mergeCell ref="A40:F40"/>
    <mergeCell ref="A63:F63"/>
    <mergeCell ref="A64:F64"/>
    <mergeCell ref="A43:F43"/>
    <mergeCell ref="A45:F45"/>
    <mergeCell ref="A46:F46"/>
    <mergeCell ref="A57:F57"/>
    <mergeCell ref="B108:D108"/>
    <mergeCell ref="A105:A108"/>
    <mergeCell ref="A74:F74"/>
    <mergeCell ref="A95:F95"/>
    <mergeCell ref="A96:F96"/>
    <mergeCell ref="A97:A98"/>
    <mergeCell ref="A99:A101"/>
    <mergeCell ref="A102:F102"/>
    <mergeCell ref="B97:D97"/>
    <mergeCell ref="B98:D98"/>
  </mergeCells>
  <hyperlinks>
    <hyperlink ref="C4" r:id="rId1" display="http://smmarket.by "/>
  </hyperlinks>
  <printOptions/>
  <pageMargins left="0.25" right="0.25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Decoy</dc:creator>
  <cp:keywords/>
  <dc:description/>
  <cp:lastModifiedBy>Иван Дмитриевич Иванов</cp:lastModifiedBy>
  <cp:lastPrinted>2015-03-18T09:22:38Z</cp:lastPrinted>
  <dcterms:created xsi:type="dcterms:W3CDTF">2012-11-20T14:22:00Z</dcterms:created>
  <dcterms:modified xsi:type="dcterms:W3CDTF">2015-03-18T09:26:14Z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